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CPL\COMISSÃO 017-S - JULHO.2021\4 - LICITAÇÕES 2022\CONCORRÊNCIA\EBAP GAIVOTAS\"/>
    </mc:Choice>
  </mc:AlternateContent>
  <xr:revisionPtr revIDLastSave="0" documentId="8_{25152D24-4FC6-4FFC-A8E9-BFF73784FFA8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MAPA DESTINACAO" sheetId="1" r:id="rId1"/>
    <sheet name="MAPADEPRECOS" sheetId="2" r:id="rId2"/>
    <sheet name="CRONOGRAMA" sheetId="3" r:id="rId3"/>
    <sheet name="CURVA ABC" sheetId="4" r:id="rId4"/>
    <sheet name="BDI SEM desoneração" sheetId="5" r:id="rId5"/>
    <sheet name="PLANILHA SEM DESONERACAO" sheetId="6" r:id="rId6"/>
    <sheet name="CPU SEM DESONERACAO" sheetId="7" r:id="rId7"/>
  </sheets>
  <definedNames>
    <definedName name="__________________BOR1" localSheetId="0">#REF!</definedName>
    <definedName name="__________________BOR1" localSheetId="1">#REF!</definedName>
    <definedName name="__________________BOR1">#REF!</definedName>
    <definedName name="______________BOR1" localSheetId="0">#REF!</definedName>
    <definedName name="______________BOR1" localSheetId="1">#REF!</definedName>
    <definedName name="______________BOR1">#REF!</definedName>
    <definedName name="_____________BOR1" localSheetId="0">#REF!</definedName>
    <definedName name="_____________BOR1" localSheetId="1">#REF!</definedName>
    <definedName name="_____________BOR1">#REF!</definedName>
    <definedName name="____________BOR1" localSheetId="0">#REF!</definedName>
    <definedName name="____________BOR1" localSheetId="1">#REF!</definedName>
    <definedName name="____________BOR1">#REF!</definedName>
    <definedName name="___________BOR1" localSheetId="0">#REF!</definedName>
    <definedName name="___________BOR1" localSheetId="1">#REF!</definedName>
    <definedName name="___________BOR1">#REF!</definedName>
    <definedName name="__________BOR1" localSheetId="0">#REF!</definedName>
    <definedName name="__________BOR1" localSheetId="1">#REF!</definedName>
    <definedName name="__________BOR1">#REF!</definedName>
    <definedName name="_________BOR1" localSheetId="0">#REF!</definedName>
    <definedName name="_________BOR1" localSheetId="1">#REF!</definedName>
    <definedName name="_________BOR1">#REF!</definedName>
    <definedName name="________BOR1" localSheetId="0">#REF!</definedName>
    <definedName name="________BOR1" localSheetId="1">#REF!</definedName>
    <definedName name="________BOR1">#REF!</definedName>
    <definedName name="________NIL1" localSheetId="0">#REF!</definedName>
    <definedName name="________NIL1" localSheetId="1">#REF!</definedName>
    <definedName name="________NIL1">#REF!</definedName>
    <definedName name="_______BOR1" localSheetId="0">#REF!</definedName>
    <definedName name="_______BOR1" localSheetId="1">#REF!</definedName>
    <definedName name="_______BOR1">#REF!</definedName>
    <definedName name="_______NIL1" localSheetId="0">#REF!</definedName>
    <definedName name="_______NIL1" localSheetId="1">#REF!</definedName>
    <definedName name="_______NIL1">#REF!</definedName>
    <definedName name="______BOR1" localSheetId="0">#REF!</definedName>
    <definedName name="______BOR1" localSheetId="1">#REF!</definedName>
    <definedName name="______BOR1">#REF!</definedName>
    <definedName name="______NIL1" localSheetId="0">#REF!</definedName>
    <definedName name="______NIL1" localSheetId="1">#REF!</definedName>
    <definedName name="______NIL1">#REF!</definedName>
    <definedName name="_____BOR1" localSheetId="0">#REF!</definedName>
    <definedName name="_____BOR1" localSheetId="1">#REF!</definedName>
    <definedName name="_____BOR1">#REF!</definedName>
    <definedName name="____BOR1" localSheetId="0">#REF!</definedName>
    <definedName name="____BOR1" localSheetId="1">#REF!</definedName>
    <definedName name="____BOR1">#REF!</definedName>
    <definedName name="____NIL1" localSheetId="0">#REF!</definedName>
    <definedName name="____NIL1" localSheetId="1">#REF!</definedName>
    <definedName name="____NIL1">#REF!</definedName>
    <definedName name="___BOR1" localSheetId="0">#REF!</definedName>
    <definedName name="___BOR1" localSheetId="1">#REF!</definedName>
    <definedName name="___BOR1">#REF!</definedName>
    <definedName name="___NIL1" localSheetId="0">#REF!</definedName>
    <definedName name="___NIL1" localSheetId="1">#REF!</definedName>
    <definedName name="___NIL1">#REF!</definedName>
    <definedName name="__BOR1" localSheetId="0">#REF!</definedName>
    <definedName name="__BOR1" localSheetId="1">#REF!</definedName>
    <definedName name="__BOR1">#REF!</definedName>
    <definedName name="__NIL1" localSheetId="0">#REF!</definedName>
    <definedName name="__NIL1" localSheetId="1">#REF!</definedName>
    <definedName name="__NIL1">#REF!</definedName>
    <definedName name="_16.3___VEÍCULOS" localSheetId="0">#REF!</definedName>
    <definedName name="_16.3___VEÍCULOS" localSheetId="1">#REF!</definedName>
    <definedName name="_16.3___VEÍCULOS">#REF!</definedName>
    <definedName name="_16.4___COMBÚSTIVEL" localSheetId="0">#REF!</definedName>
    <definedName name="_16.4___COMBÚSTIVEL" localSheetId="1">#REF!</definedName>
    <definedName name="_16.4___COMBÚSTIVEL">#REF!</definedName>
    <definedName name="_16.5___EQUIPAMENTOS_DE_ESCRITÓRIO" localSheetId="0">#REF!</definedName>
    <definedName name="_16.5___EQUIPAMENTOS_DE_ESCRITÓRIO" localSheetId="1">#REF!</definedName>
    <definedName name="_16.5___EQUIPAMENTOS_DE_ESCRITÓRIO">#REF!</definedName>
    <definedName name="_17.1_MENSALISTA" localSheetId="0">#REF!</definedName>
    <definedName name="_17.1_MENSALISTA" localSheetId="1">#REF!</definedName>
    <definedName name="_17.1_MENSALISTA">#REF!</definedName>
    <definedName name="_17.2___HORISTA" localSheetId="0">#REF!</definedName>
    <definedName name="_17.2___HORISTA" localSheetId="1">#REF!</definedName>
    <definedName name="_17.2___HORISTA">#REF!</definedName>
    <definedName name="_18___CANTEIRO___INSTALAÇÃO___MANUTENÇÃO" localSheetId="0">#REF!</definedName>
    <definedName name="_18___CANTEIRO___INSTALAÇÃO___MANUTENÇÃO" localSheetId="1">#REF!</definedName>
    <definedName name="_18___CANTEIRO___INSTALAÇÃO___MANUTENÇÃO">#REF!</definedName>
    <definedName name="_2Excel_BuiltIn_Print_Titles_1_1" localSheetId="0">#REF!</definedName>
    <definedName name="_2Excel_BuiltIn_Print_Titles_1_1" localSheetId="1">#REF!</definedName>
    <definedName name="_2Excel_BuiltIn_Print_Titles_1_1">#REF!</definedName>
    <definedName name="_3Excel_BuiltIn_Print_Titles_1_1" localSheetId="0">#REF!</definedName>
    <definedName name="_3Excel_BuiltIn_Print_Titles_1_1" localSheetId="1">#REF!</definedName>
    <definedName name="_3Excel_BuiltIn_Print_Titles_1_1">#REF!</definedName>
    <definedName name="_BOR1" localSheetId="0">#REF!</definedName>
    <definedName name="_BOR1" localSheetId="1">#REF!</definedName>
    <definedName name="_BOR1">#REF!</definedName>
    <definedName name="_Fill" localSheetId="0">#REF!</definedName>
    <definedName name="_Fill" localSheetId="1">#REF!</definedName>
    <definedName name="_Fill">#REF!</definedName>
    <definedName name="_MM" localSheetId="0">#REF!</definedName>
    <definedName name="_MM" localSheetId="1">#REF!</definedName>
    <definedName name="_MM">#REF!</definedName>
    <definedName name="_NIL1" localSheetId="0">#REF!</definedName>
    <definedName name="_NIL1" localSheetId="1">#REF!</definedName>
    <definedName name="_NIL1">#REF!</definedName>
    <definedName name="a" localSheetId="0">#REF!</definedName>
    <definedName name="a" localSheetId="1">#REF!</definedName>
    <definedName name="a">#REF!</definedName>
    <definedName name="AAA" localSheetId="0">#REF!</definedName>
    <definedName name="AAA" localSheetId="1">#REF!</definedName>
    <definedName name="AAA">#REF!</definedName>
    <definedName name="aaaaaa2" localSheetId="0">#REF!</definedName>
    <definedName name="aaaaaa2" localSheetId="1">#REF!</definedName>
    <definedName name="aaaaaa2">#REF!</definedName>
    <definedName name="AAAAAAAA" localSheetId="0">#REF!</definedName>
    <definedName name="AAAAAAAA" localSheetId="1">#REF!</definedName>
    <definedName name="AAAAAAAA">#REF!</definedName>
    <definedName name="aaaaaaaaaaa" localSheetId="1">#REF!</definedName>
    <definedName name="aaaaaaaaaaa">#REF!</definedName>
    <definedName name="acha.coluna" localSheetId="0">#REF!</definedName>
    <definedName name="acha.coluna" localSheetId="1">#REF!</definedName>
    <definedName name="acha.coluna">#REF!</definedName>
    <definedName name="acha.dados" localSheetId="0">#REF!</definedName>
    <definedName name="acha.dados" localSheetId="1">#REF!</definedName>
    <definedName name="acha.dados">#REF!</definedName>
    <definedName name="acha.linha" localSheetId="0">#REF!</definedName>
    <definedName name="acha.linha" localSheetId="1">#REF!</definedName>
    <definedName name="acha.linha">#REF!</definedName>
    <definedName name="Adut" localSheetId="1">#REF!</definedName>
    <definedName name="Adut">#REF!</definedName>
    <definedName name="AJUDA" localSheetId="1">#REF!</definedName>
    <definedName name="AJUDA">#REF!</definedName>
    <definedName name="Ala" localSheetId="1">#REF!</definedName>
    <definedName name="Ala">#REF!</definedName>
    <definedName name="ANEXO_10_MATRIZ_DE_RESPONSABILIDADE" localSheetId="0">#REF!</definedName>
    <definedName name="ANEXO_10_MATRIZ_DE_RESPONSABILIDADE" localSheetId="1">#REF!</definedName>
    <definedName name="ANEXO_10_MATRIZ_DE_RESPONSABILIDADE">#REF!</definedName>
    <definedName name="Área_impressão_IM" localSheetId="0">#REF!</definedName>
    <definedName name="Área_impressão_IM" localSheetId="1">#REF!</definedName>
    <definedName name="Área_impressão_IM">#REF!</definedName>
    <definedName name="ASDF" localSheetId="0">#REF!</definedName>
    <definedName name="ASDF" localSheetId="1">#REF!</definedName>
    <definedName name="ASDF">#REF!</definedName>
    <definedName name="ATA_DE_REUNIÃO" localSheetId="1">#REF!</definedName>
    <definedName name="ATA_DE_REUNIÃO">#REF!</definedName>
    <definedName name="AUXILIARES" localSheetId="1">#REF!</definedName>
    <definedName name="AUXILIARES">#REF!</definedName>
    <definedName name="b" localSheetId="0">#REF!</definedName>
    <definedName name="b" localSheetId="1">#REF!</definedName>
    <definedName name="b">#REF!</definedName>
    <definedName name="B_MEC" localSheetId="0">#REF!</definedName>
    <definedName name="B_MEC" localSheetId="1">#REF!</definedName>
    <definedName name="B_MEC">#REF!</definedName>
    <definedName name="BBB" localSheetId="0">#REF!</definedName>
    <definedName name="BBB" localSheetId="1">#REF!</definedName>
    <definedName name="BBB">#REF!</definedName>
    <definedName name="BBBB" localSheetId="0">#REF!</definedName>
    <definedName name="BBBB" localSheetId="1">#REF!</definedName>
    <definedName name="BBBB">#REF!</definedName>
    <definedName name="BDD_01" localSheetId="0">#REF!</definedName>
    <definedName name="BDD_01" localSheetId="1">#REF!</definedName>
    <definedName name="BDD_01">#REF!</definedName>
    <definedName name="BLOCO" localSheetId="0">#REF!</definedName>
    <definedName name="BLOCO" localSheetId="1">#REF!</definedName>
    <definedName name="BLOCO">#REF!</definedName>
    <definedName name="cadm" localSheetId="0">#REF!</definedName>
    <definedName name="cadm" localSheetId="1">#REF!</definedName>
    <definedName name="cadm">#REF!</definedName>
    <definedName name="CASH_FLOW" localSheetId="0">#REF!</definedName>
    <definedName name="CASH_FLOW" localSheetId="1">#REF!</definedName>
    <definedName name="CASH_FLOW">#REF!</definedName>
    <definedName name="CBUQ" localSheetId="0">#REF!</definedName>
    <definedName name="CBUQ" localSheetId="1">#REF!</definedName>
    <definedName name="CBUQ">#REF!</definedName>
    <definedName name="cbuq2" localSheetId="0">#REF!</definedName>
    <definedName name="cbuq2" localSheetId="1">#REF!</definedName>
    <definedName name="cbuq2">#REF!</definedName>
    <definedName name="ccc" localSheetId="0">#REF!</definedName>
    <definedName name="ccc" localSheetId="1">#REF!</definedName>
    <definedName name="ccc">#REF!</definedName>
    <definedName name="Cliente" localSheetId="0">#REF!</definedName>
    <definedName name="Cliente" localSheetId="1">#REF!</definedName>
    <definedName name="Cliente">#REF!</definedName>
    <definedName name="Código" localSheetId="0">#REF!</definedName>
    <definedName name="Código" localSheetId="1">#REF!</definedName>
    <definedName name="Código">#REF!</definedName>
    <definedName name="Comprimento_Equivalente" localSheetId="0">#REF!</definedName>
    <definedName name="Comprimento_Equivalente" localSheetId="1">#REF!</definedName>
    <definedName name="Comprimento_Equivalente">#REF!</definedName>
    <definedName name="contratada" localSheetId="1">#REF!</definedName>
    <definedName name="contratada">#REF!</definedName>
    <definedName name="CPU" localSheetId="0">#REF!</definedName>
    <definedName name="CPU" localSheetId="1">#REF!</definedName>
    <definedName name="CPU">#REF!</definedName>
    <definedName name="critério" localSheetId="0">#REF!</definedName>
    <definedName name="critério" localSheetId="1">#REF!</definedName>
    <definedName name="critério">#REF!</definedName>
    <definedName name="critério1" localSheetId="0">#REF!</definedName>
    <definedName name="critério1" localSheetId="1">#REF!</definedName>
    <definedName name="critério1">#REF!</definedName>
    <definedName name="CUSTO_DE_COMBUSTÍVEL_E_LUFRIFICANTES" localSheetId="0">#REF!</definedName>
    <definedName name="CUSTO_DE_COMBUSTÍVEL_E_LUFRIFICANTES" localSheetId="1">#REF!</definedName>
    <definedName name="CUSTO_DE_COMBUSTÍVEL_E_LUFRIFICANTES">#REF!</definedName>
    <definedName name="DADOS" localSheetId="0">#REF!</definedName>
    <definedName name="DADOS" localSheetId="1">#REF!</definedName>
    <definedName name="DADOS">#REF!</definedName>
    <definedName name="Decréscimos" localSheetId="0">#REF!</definedName>
    <definedName name="Decréscimos" localSheetId="1">#REF!</definedName>
    <definedName name="Decréscimos">#REF!</definedName>
    <definedName name="DIAMETRO" localSheetId="0">#REF!</definedName>
    <definedName name="DIAMETRO" localSheetId="1">#REF!</definedName>
    <definedName name="DIAMETRO">#REF!</definedName>
    <definedName name="EE" localSheetId="0">#REF!</definedName>
    <definedName name="EE" localSheetId="1">#REF!</definedName>
    <definedName name="EE">#REF!</definedName>
    <definedName name="EFETIVO" localSheetId="0">#REF!</definedName>
    <definedName name="EFETIVO" localSheetId="1">#REF!</definedName>
    <definedName name="EFETIVO">#REF!</definedName>
    <definedName name="EMPRE" localSheetId="0">#REF!</definedName>
    <definedName name="EMPRE" localSheetId="1">#REF!</definedName>
    <definedName name="EMPRE">#REF!</definedName>
    <definedName name="EQUIPAMENTO" localSheetId="1">#REF!</definedName>
    <definedName name="EQUIPAMENTO">#REF!</definedName>
    <definedName name="eu" localSheetId="1">#REF!</definedName>
    <definedName name="eu">#REF!</definedName>
    <definedName name="Excel_BuiltIn_Database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_1" localSheetId="0">#REF!</definedName>
    <definedName name="Excel_BuiltIn_Print_Titles_1" localSheetId="1">#REF!</definedName>
    <definedName name="Excel_BuiltIn_Print_Titles_1">#REF!</definedName>
    <definedName name="Exist" localSheetId="0">#REF!</definedName>
    <definedName name="Exist" localSheetId="1">#REF!</definedName>
    <definedName name="Exist">#REF!</definedName>
    <definedName name="F" localSheetId="0">#REF!</definedName>
    <definedName name="F" localSheetId="1">#REF!</definedName>
    <definedName name="F">#REF!</definedName>
    <definedName name="GERAL" localSheetId="0">#REF!</definedName>
    <definedName name="GERAL" localSheetId="1">#REF!</definedName>
    <definedName name="GERAL">#REF!</definedName>
    <definedName name="I" localSheetId="0">#REF!</definedName>
    <definedName name="I" localSheetId="1">#REF!</definedName>
    <definedName name="I">#REF!</definedName>
    <definedName name="impress">#REF!</definedName>
    <definedName name="IMPRESSÃO" localSheetId="0">#REF!</definedName>
    <definedName name="IMPRESSÃO" localSheetId="1">#REF!</definedName>
    <definedName name="IMPRESSÃO">#REF!</definedName>
    <definedName name="imprimação" localSheetId="0">#REF!</definedName>
    <definedName name="imprimação" localSheetId="1">#REF!</definedName>
    <definedName name="imprimação">#REF!</definedName>
    <definedName name="InhaltsvezSUMMEN" localSheetId="0">#REF!</definedName>
    <definedName name="InhaltsvezSUMMEN" localSheetId="1">#REF!</definedName>
    <definedName name="InhaltsvezSUMMEN">#REF!</definedName>
    <definedName name="INSS" localSheetId="0">#REF!</definedName>
    <definedName name="INSS" localSheetId="1">#REF!</definedName>
    <definedName name="INSS">#REF!</definedName>
    <definedName name="JR_PAGE_ANCHOR_0_1" localSheetId="0">#REF!</definedName>
    <definedName name="JR_PAGE_ANCHOR_0_1" localSheetId="1">#REF!</definedName>
    <definedName name="JR_PAGE_ANCHOR_0_1">#REF!</definedName>
    <definedName name="k" localSheetId="0">#REF!</definedName>
    <definedName name="k" localSheetId="1">#REF!</definedName>
    <definedName name="k">#REF!</definedName>
    <definedName name="KKKK" localSheetId="0">#REF!</definedName>
    <definedName name="KKKK" localSheetId="1">#REF!</definedName>
    <definedName name="KKKK">#REF!</definedName>
    <definedName name="kkkk2" localSheetId="0">#REF!</definedName>
    <definedName name="kkkk2" localSheetId="1">#REF!</definedName>
    <definedName name="kkkk2">#REF!</definedName>
    <definedName name="kkkkkkk" localSheetId="0">#REF!</definedName>
    <definedName name="kkkkkkk" localSheetId="1">#REF!</definedName>
    <definedName name="kkkkkkk">#REF!</definedName>
    <definedName name="kkkkkkkk3" localSheetId="0">#REF!</definedName>
    <definedName name="kkkkkkkk3" localSheetId="1">#REF!</definedName>
    <definedName name="kkkkkkkk3">#REF!</definedName>
    <definedName name="kl" localSheetId="0">#REF!</definedName>
    <definedName name="kl" localSheetId="1">#REF!</definedName>
    <definedName name="kl">#REF!</definedName>
    <definedName name="klkl" localSheetId="0">#REF!</definedName>
    <definedName name="klkl" localSheetId="1">#REF!</definedName>
    <definedName name="klkl">#REF!</definedName>
    <definedName name="Laranjeiras" localSheetId="0">#REF!</definedName>
    <definedName name="Laranjeiras" localSheetId="1">#REF!</definedName>
    <definedName name="Laranjeiras">#REF!</definedName>
    <definedName name="lista" localSheetId="0">#REF!</definedName>
    <definedName name="lista" localSheetId="1">#REF!</definedName>
    <definedName name="lista">#REF!</definedName>
    <definedName name="lista.coluna" localSheetId="0">#REF!</definedName>
    <definedName name="lista.coluna" localSheetId="1">#REF!</definedName>
    <definedName name="lista.coluna">#REF!</definedName>
    <definedName name="lista.linha" localSheetId="0">#REF!</definedName>
    <definedName name="lista.linha" localSheetId="1">#REF!</definedName>
    <definedName name="lista.linha">#REF!</definedName>
    <definedName name="LLLLL" localSheetId="0">#REF!</definedName>
    <definedName name="LLLLL" localSheetId="1">#REF!</definedName>
    <definedName name="LLLLL">#REF!</definedName>
    <definedName name="MATRIZ_DE_RESPONSABILIDADE" localSheetId="0">#REF!</definedName>
    <definedName name="MATRIZ_DE_RESPONSABILIDADE" localSheetId="1">#REF!</definedName>
    <definedName name="MATRIZ_DE_RESPONSABILIDADE">#REF!</definedName>
    <definedName name="memoria" localSheetId="0">#REF!</definedName>
    <definedName name="memoria" localSheetId="1">#REF!</definedName>
    <definedName name="memoria">#REF!</definedName>
    <definedName name="MmExcelLinker_CBF3F7D5_5F0E_4EA5_B59F_34028F0F12D2" localSheetId="0">#REF!</definedName>
    <definedName name="MmExcelLinker_CBF3F7D5_5F0E_4EA5_B59F_34028F0F12D2" localSheetId="1">#REF!</definedName>
    <definedName name="MmExcelLinker_CBF3F7D5_5F0E_4EA5_B59F_34028F0F12D2">#REF!</definedName>
    <definedName name="N__EPC" localSheetId="0">#REF!</definedName>
    <definedName name="N__EPC" localSheetId="1">#REF!</definedName>
    <definedName name="N__EPC">#REF!</definedName>
    <definedName name="nil" localSheetId="0">#REF!</definedName>
    <definedName name="nil" localSheetId="1">#REF!</definedName>
    <definedName name="nil">#REF!</definedName>
    <definedName name="NOME">#REF!</definedName>
    <definedName name="OLE_LINK1" localSheetId="1">#REF!</definedName>
    <definedName name="p" localSheetId="0">#REF!</definedName>
    <definedName name="p" localSheetId="1">#REF!</definedName>
    <definedName name="p">#REF!</definedName>
    <definedName name="PASSARELAS" localSheetId="0">#REF!</definedName>
    <definedName name="PASSARELAS" localSheetId="1">#REF!</definedName>
    <definedName name="PASSARELAS">#REF!</definedName>
    <definedName name="pelicano" localSheetId="0">#REF!</definedName>
    <definedName name="pelicano" localSheetId="1">#REF!</definedName>
    <definedName name="pelicano">#REF!</definedName>
    <definedName name="pinheiros" localSheetId="0">#REF!</definedName>
    <definedName name="pinheiros" localSheetId="1">#REF!</definedName>
    <definedName name="pinheiros">#REF!</definedName>
    <definedName name="pl" localSheetId="0">#REF!</definedName>
    <definedName name="pl" localSheetId="1">#REF!</definedName>
    <definedName name="pl">#REF!</definedName>
    <definedName name="Print_Area_MI" localSheetId="0">#REF!</definedName>
    <definedName name="Print_Area_MI" localSheetId="1">#REF!</definedName>
    <definedName name="Print_Area_MI">#REF!</definedName>
    <definedName name="PRINT_TITLES_MI" localSheetId="0">#REF!</definedName>
    <definedName name="PRINT_TITLES_MI" localSheetId="1">#REF!</definedName>
    <definedName name="PRINT_TITLES_MI">#REF!</definedName>
    <definedName name="PROJETO" localSheetId="0">#REF!</definedName>
    <definedName name="PROJETO" localSheetId="1">#REF!</definedName>
    <definedName name="PROJETO">#REF!</definedName>
    <definedName name="qq" localSheetId="0">#REF!</definedName>
    <definedName name="qq" localSheetId="1">#REF!</definedName>
    <definedName name="qq">#REF!</definedName>
    <definedName name="REATERRO_DE_VALAS_COMPACTADO_MECANICAMENTE" localSheetId="0">#REF!</definedName>
    <definedName name="REATERRO_DE_VALAS_COMPACTADO_MECANICAMENTE" localSheetId="1">#REF!</definedName>
    <definedName name="REATERRO_DE_VALAS_COMPACTADO_MECANICAMENTE">#REF!</definedName>
    <definedName name="rec" localSheetId="0">#REF!</definedName>
    <definedName name="rec" localSheetId="1">#REF!</definedName>
    <definedName name="rec">#REF!</definedName>
    <definedName name="recuper" localSheetId="0">#REF!</definedName>
    <definedName name="recuper" localSheetId="1">#REF!</definedName>
    <definedName name="recuper">#REF!</definedName>
    <definedName name="rere" localSheetId="0">#REF!</definedName>
    <definedName name="rere" localSheetId="1">#REF!</definedName>
    <definedName name="rere">#REF!</definedName>
    <definedName name="S" localSheetId="0">#REF!</definedName>
    <definedName name="S" localSheetId="1">#REF!</definedName>
    <definedName name="S">#REF!</definedName>
    <definedName name="SCO" localSheetId="0">#REF!</definedName>
    <definedName name="SCO" localSheetId="1">#REF!</definedName>
    <definedName name="SCO">#REF!</definedName>
    <definedName name="SEMANAS" localSheetId="0">#REF!</definedName>
    <definedName name="SEMANAS" localSheetId="1">#REF!</definedName>
    <definedName name="SEMANAS">#REF!</definedName>
    <definedName name="SS" localSheetId="0">#REF!</definedName>
    <definedName name="SS" localSheetId="1">#REF!</definedName>
    <definedName name="SS">#REF!</definedName>
    <definedName name="sssss" localSheetId="0">#REF!</definedName>
    <definedName name="sssss" localSheetId="1">#REF!</definedName>
    <definedName name="sssss">#REF!</definedName>
    <definedName name="tabela" localSheetId="0">#REF!</definedName>
    <definedName name="tabela" localSheetId="1">#REF!</definedName>
    <definedName name="tabela">#REF!</definedName>
    <definedName name="tabela1" localSheetId="0">#REF!</definedName>
    <definedName name="tabela1" localSheetId="1">#REF!</definedName>
    <definedName name="tabela1">#REF!</definedName>
    <definedName name="teca1" localSheetId="0">#REF!</definedName>
    <definedName name="teca1" localSheetId="1">#REF!</definedName>
    <definedName name="teca1">#REF!</definedName>
    <definedName name="tera" localSheetId="0">#REF!</definedName>
    <definedName name="tera" localSheetId="1">#REF!</definedName>
    <definedName name="tera">#REF!</definedName>
    <definedName name="TEST" localSheetId="0">#REF!</definedName>
    <definedName name="TEST" localSheetId="1">#REF!</definedName>
    <definedName name="TEST">#REF!</definedName>
    <definedName name="TOT" localSheetId="0">#REF!</definedName>
    <definedName name="TOT" localSheetId="1">#REF!</definedName>
    <definedName name="TOT">#REF!</definedName>
    <definedName name="total" localSheetId="0">#REF!</definedName>
    <definedName name="total" localSheetId="1">#REF!</definedName>
    <definedName name="total">#REF!</definedName>
    <definedName name="tudo">#REF!</definedName>
    <definedName name="Valores" localSheetId="0">#REF!</definedName>
    <definedName name="Valores" localSheetId="1">#REF!</definedName>
    <definedName name="Valores">#REF!</definedName>
    <definedName name="VALORES_VALORES_Listar" localSheetId="0">#REF!</definedName>
    <definedName name="VALORES_VALORES_Listar" localSheetId="1">#REF!</definedName>
    <definedName name="VALORES_VALORES_Listar">#REF!</definedName>
    <definedName name="VB1.0" localSheetId="0">#REF!</definedName>
    <definedName name="VB1.0" localSheetId="1">#REF!</definedName>
    <definedName name="VB1.0">#REF!</definedName>
    <definedName name="VB1.1" localSheetId="1">#REF!</definedName>
    <definedName name="VB1.1">#REF!</definedName>
    <definedName name="VB1.3" localSheetId="1">#REF!</definedName>
    <definedName name="VB1.3">#REF!</definedName>
    <definedName name="VB2.0" localSheetId="1">#REF!</definedName>
    <definedName name="VB2.0">#REF!</definedName>
    <definedName name="VB2.1" localSheetId="1">#REF!</definedName>
    <definedName name="VB2.1">#REF!</definedName>
    <definedName name="VB2.10" localSheetId="1">#REF!</definedName>
    <definedName name="VB2.10">#REF!</definedName>
    <definedName name="VB2.2" localSheetId="1">#REF!</definedName>
    <definedName name="VB2.2">#REF!</definedName>
    <definedName name="VB2.3" localSheetId="1">#REF!</definedName>
    <definedName name="VB2.3">#REF!</definedName>
    <definedName name="VB2.4" localSheetId="1">#REF!</definedName>
    <definedName name="VB2.4">#REF!</definedName>
    <definedName name="VB2.5" localSheetId="1">#REF!</definedName>
    <definedName name="VB2.5">#REF!</definedName>
    <definedName name="VB2.6" localSheetId="1">#REF!</definedName>
    <definedName name="VB2.6">#REF!</definedName>
    <definedName name="VB2.7" localSheetId="1">#REF!</definedName>
    <definedName name="VB2.7">#REF!</definedName>
    <definedName name="VB2.8" localSheetId="1">#REF!</definedName>
    <definedName name="VB2.8">#REF!</definedName>
    <definedName name="VB2.9" localSheetId="1">#REF!</definedName>
    <definedName name="VB2.9">#REF!</definedName>
    <definedName name="VB3.0" localSheetId="1">#REF!</definedName>
    <definedName name="VB3.0">#REF!</definedName>
    <definedName name="VB3.1" localSheetId="1">#REF!</definedName>
    <definedName name="VB3.1">#REF!</definedName>
    <definedName name="VB3.2" localSheetId="1">#REF!</definedName>
    <definedName name="VB3.2">#REF!</definedName>
    <definedName name="VB3.3" localSheetId="1">#REF!</definedName>
    <definedName name="VB3.3">#REF!</definedName>
    <definedName name="VB3.4" localSheetId="1">#REF!</definedName>
    <definedName name="VB3.4">#REF!</definedName>
    <definedName name="VB3.5" localSheetId="1">#REF!</definedName>
    <definedName name="VB3.5">#REF!</definedName>
    <definedName name="VB3.6" localSheetId="1">#REF!</definedName>
    <definedName name="VB3.6">#REF!</definedName>
    <definedName name="VB3.7" localSheetId="1">#REF!</definedName>
    <definedName name="VB3.7">#REF!</definedName>
    <definedName name="VB4.0" localSheetId="1">#REF!</definedName>
    <definedName name="VB4.0">#REF!</definedName>
    <definedName name="VB4.1" localSheetId="1">#REF!</definedName>
    <definedName name="VB4.1">#REF!</definedName>
    <definedName name="VB4.2" localSheetId="1">#REF!</definedName>
    <definedName name="VB4.2">#REF!</definedName>
    <definedName name="VB4.3" localSheetId="1">#REF!</definedName>
    <definedName name="VB4.3">#REF!</definedName>
    <definedName name="VB4.3.1" localSheetId="1">#REF!</definedName>
    <definedName name="VB4.3.1">#REF!</definedName>
    <definedName name="VB4.3.2" localSheetId="1">#REF!</definedName>
    <definedName name="VB4.3.2">#REF!</definedName>
    <definedName name="VB4.4" localSheetId="1">#REF!</definedName>
    <definedName name="VB4.4">#REF!</definedName>
    <definedName name="VB4.5" localSheetId="1">#REF!</definedName>
    <definedName name="VB4.5">#REF!</definedName>
    <definedName name="VB5.0" localSheetId="1">#REF!</definedName>
    <definedName name="VB5.0">#REF!</definedName>
    <definedName name="VB5.1" localSheetId="1">#REF!</definedName>
    <definedName name="VB5.1">#REF!</definedName>
    <definedName name="VB5.2" localSheetId="1">#REF!</definedName>
    <definedName name="VB5.2">#REF!</definedName>
    <definedName name="VB6.0" localSheetId="1">#REF!</definedName>
    <definedName name="VB6.0">#REF!</definedName>
    <definedName name="VB6.1" localSheetId="1">#REF!</definedName>
    <definedName name="VB6.1">#REF!</definedName>
    <definedName name="VB6.2" localSheetId="1">#REF!</definedName>
    <definedName name="VB6.2">#REF!</definedName>
    <definedName name="VB6.2.1" localSheetId="1">#REF!</definedName>
    <definedName name="VB6.2.1">#REF!</definedName>
    <definedName name="VB6.2.2" localSheetId="1">#REF!</definedName>
    <definedName name="VB6.2.2">#REF!</definedName>
    <definedName name="VB6.2.3" localSheetId="1">#REF!</definedName>
    <definedName name="VB6.2.3">#REF!</definedName>
    <definedName name="VB6.3" localSheetId="1">#REF!</definedName>
    <definedName name="VB6.3">#REF!</definedName>
    <definedName name="VB6.3.1" localSheetId="1">#REF!</definedName>
    <definedName name="VB6.3.1">#REF!</definedName>
    <definedName name="VB6.3.2" localSheetId="1">#REF!</definedName>
    <definedName name="VB6.3.2">#REF!</definedName>
    <definedName name="VB6.4" localSheetId="1">#REF!</definedName>
    <definedName name="VB6.4">#REF!</definedName>
    <definedName name="VB6.4.1" localSheetId="1">#REF!</definedName>
    <definedName name="VB6.4.1">#REF!</definedName>
    <definedName name="VB6.4.2" localSheetId="1">#REF!</definedName>
    <definedName name="VB6.4.2">#REF!</definedName>
    <definedName name="VB6.4.3" localSheetId="1">#REF!</definedName>
    <definedName name="VB6.4.3">#REF!</definedName>
    <definedName name="VB6.4.4" localSheetId="1">#REF!</definedName>
    <definedName name="VB6.4.4">#REF!</definedName>
    <definedName name="VB6.4.5" localSheetId="1">#REF!</definedName>
    <definedName name="VB6.4.5">#REF!</definedName>
    <definedName name="VB6.5" localSheetId="1">#REF!</definedName>
    <definedName name="VB6.5">#REF!</definedName>
    <definedName name="VB6.6" localSheetId="1">#REF!</definedName>
    <definedName name="VB6.6">#REF!</definedName>
    <definedName name="VB6.7" localSheetId="1">#REF!</definedName>
    <definedName name="VB6.7">#REF!</definedName>
    <definedName name="VB6.8" localSheetId="1">#REF!</definedName>
    <definedName name="VB6.8">#REF!</definedName>
    <definedName name="VB6.8.1" localSheetId="1">#REF!</definedName>
    <definedName name="VB6.8.1">#REF!</definedName>
    <definedName name="VB6.8.2" localSheetId="1">#REF!</definedName>
    <definedName name="VB6.8.2">#REF!</definedName>
    <definedName name="VB6.8.3" localSheetId="1">#REF!</definedName>
    <definedName name="VB6.8.3">#REF!</definedName>
    <definedName name="VB6.8.4" localSheetId="1">#REF!</definedName>
    <definedName name="VB6.8.4">#REF!</definedName>
    <definedName name="VB6.8.5" localSheetId="1">#REF!</definedName>
    <definedName name="VB6.8.5">#REF!</definedName>
    <definedName name="VB6.8.6" localSheetId="1">#REF!</definedName>
    <definedName name="VB6.8.6">#REF!</definedName>
    <definedName name="VB6.8.7" localSheetId="1">#REF!</definedName>
    <definedName name="VB6.8.7">#REF!</definedName>
    <definedName name="VB6.8.8" localSheetId="1">#REF!</definedName>
    <definedName name="VB6.8.8">#REF!</definedName>
    <definedName name="VB6.8.9" localSheetId="1">#REF!</definedName>
    <definedName name="VB6.8.9">#REF!</definedName>
    <definedName name="Volume" localSheetId="1">#REF!</definedName>
    <definedName name="Volume">#REF!</definedName>
    <definedName name="wrn.PENDENCIAS." localSheetId="0">#REF!</definedName>
    <definedName name="wrn.PENDENCIAS." localSheetId="1">#REF!</definedName>
    <definedName name="wrn.PENDENCIAS.">#REF!</definedName>
    <definedName name="wrn.RELAT_EAP." localSheetId="0">#REF!</definedName>
    <definedName name="wrn.RELAT_EAP." localSheetId="1">#REF!</definedName>
    <definedName name="wrn.RELAT_EAP.">#REF!</definedName>
    <definedName name="x" localSheetId="0">#REF!</definedName>
    <definedName name="x" localSheetId="1">#REF!</definedName>
    <definedName name="x">#REF!</definedName>
    <definedName name="xx" localSheetId="0">#REF!</definedName>
    <definedName name="xx" localSheetId="1">#REF!</definedName>
    <definedName name="xx">#REF!</definedName>
    <definedName name="xxxxx" localSheetId="1">#REF!</definedName>
    <definedName name="xxxxx">#REF!</definedName>
    <definedName name="xxxxxxx" localSheetId="1">#REF!</definedName>
    <definedName name="xxxxxxx">#REF!</definedName>
    <definedName name="xxxxxxxxx" localSheetId="1">#REF!</definedName>
    <definedName name="xxxxxxxxx">#REF!</definedName>
    <definedName name="ZZZZZB2" localSheetId="1">#REF!</definedName>
    <definedName name="ZZZZZB2">#REF!</definedName>
    <definedName name="zzzzzzz" localSheetId="1">#REF!</definedName>
    <definedName name="zzzzzzz">#REF!</definedName>
    <definedName name="ZZZZZZZZZZ2" localSheetId="1">#REF!</definedName>
    <definedName name="ZZZZZZZZZZ2">#REF!</definedName>
    <definedName name="ZZZZZZZZZZZ" localSheetId="1">#REF!</definedName>
    <definedName name="ZZZZZZZZZZZ">#REF!</definedName>
    <definedName name="ZZZZZZZZZZZZZZZZZZZZZZZZ" localSheetId="1">#REF!</definedName>
    <definedName name="ZZZZZZZZZZZZZZZZZZZZZZZ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5" l="1"/>
  <c r="G24" i="5"/>
  <c r="B2" i="5"/>
  <c r="B151" i="2"/>
  <c r="G148" i="2"/>
  <c r="H146" i="2" s="1"/>
  <c r="G147" i="2"/>
  <c r="G146" i="2"/>
  <c r="G145" i="2"/>
  <c r="G144" i="2"/>
  <c r="G143" i="2"/>
  <c r="G142" i="2"/>
  <c r="G141" i="2"/>
  <c r="G140" i="2"/>
  <c r="H140" i="2" s="1"/>
  <c r="G139" i="2"/>
  <c r="G138" i="2"/>
  <c r="G137" i="2"/>
  <c r="G136" i="2"/>
  <c r="G135" i="2"/>
  <c r="G134" i="2"/>
  <c r="H134" i="2" s="1"/>
  <c r="G133" i="2"/>
  <c r="G132" i="2"/>
  <c r="G131" i="2"/>
  <c r="G130" i="2"/>
  <c r="G129" i="2"/>
  <c r="G128" i="2"/>
  <c r="G127" i="2"/>
  <c r="G126" i="2"/>
  <c r="H125" i="2"/>
  <c r="G125" i="2"/>
  <c r="G124" i="2"/>
  <c r="G123" i="2"/>
  <c r="G122" i="2"/>
  <c r="H122" i="2" s="1"/>
  <c r="G121" i="2"/>
  <c r="G120" i="2"/>
  <c r="G119" i="2"/>
  <c r="G118" i="2"/>
  <c r="G117" i="2"/>
  <c r="G116" i="2"/>
  <c r="H116" i="2" s="1"/>
  <c r="G115" i="2"/>
  <c r="G114" i="2"/>
  <c r="G113" i="2"/>
  <c r="G112" i="2"/>
  <c r="G111" i="2"/>
  <c r="G110" i="2"/>
  <c r="G109" i="2"/>
  <c r="G108" i="2"/>
  <c r="H107" i="2"/>
  <c r="G107" i="2"/>
  <c r="G106" i="2"/>
  <c r="G105" i="2"/>
  <c r="G104" i="2"/>
  <c r="H104" i="2" s="1"/>
  <c r="G70" i="2"/>
  <c r="G69" i="2"/>
  <c r="G68" i="2"/>
  <c r="G67" i="2"/>
  <c r="G66" i="2"/>
  <c r="G65" i="2"/>
  <c r="H65" i="2" s="1"/>
  <c r="G64" i="2"/>
  <c r="G63" i="2"/>
  <c r="G62" i="2"/>
  <c r="G61" i="2"/>
  <c r="G60" i="2"/>
  <c r="G59" i="2"/>
  <c r="G58" i="2"/>
  <c r="G57" i="2"/>
  <c r="H56" i="2"/>
  <c r="G56" i="2"/>
  <c r="G55" i="2"/>
  <c r="G54" i="2"/>
  <c r="G53" i="2"/>
  <c r="H53" i="2" s="1"/>
  <c r="G52" i="2"/>
  <c r="G51" i="2"/>
  <c r="G50" i="2"/>
  <c r="G49" i="2"/>
  <c r="G48" i="2"/>
  <c r="G47" i="2"/>
  <c r="H47" i="2" s="1"/>
  <c r="H44" i="2"/>
  <c r="G43" i="2"/>
  <c r="G42" i="2"/>
  <c r="G41" i="2"/>
  <c r="H41" i="2" s="1"/>
  <c r="G40" i="2"/>
  <c r="G39" i="2"/>
  <c r="G38" i="2"/>
  <c r="G37" i="2"/>
  <c r="G36" i="2"/>
  <c r="H35" i="2" s="1"/>
  <c r="G35" i="2"/>
  <c r="G34" i="2"/>
  <c r="G33" i="2"/>
  <c r="G32" i="2"/>
  <c r="H32" i="2" s="1"/>
  <c r="G31" i="2"/>
  <c r="G30" i="2"/>
  <c r="G29" i="2"/>
  <c r="H29" i="2" s="1"/>
  <c r="G27" i="2"/>
  <c r="G26" i="2"/>
  <c r="H26" i="2" s="1"/>
  <c r="G25" i="2"/>
  <c r="G24" i="2"/>
  <c r="G23" i="2"/>
  <c r="G22" i="2"/>
  <c r="G21" i="2"/>
  <c r="G20" i="2"/>
  <c r="G19" i="2"/>
  <c r="G18" i="2"/>
  <c r="G17" i="2"/>
  <c r="H17" i="2" s="1"/>
  <c r="G16" i="2"/>
  <c r="G15" i="2"/>
  <c r="G14" i="2"/>
  <c r="H14" i="2" s="1"/>
  <c r="G13" i="2"/>
  <c r="H11" i="2" s="1"/>
  <c r="G12" i="2"/>
  <c r="G11" i="2"/>
  <c r="G10" i="2"/>
  <c r="G9" i="2"/>
  <c r="G8" i="2"/>
  <c r="H8" i="2" s="1"/>
  <c r="G39" i="1"/>
  <c r="G33" i="1"/>
  <c r="G45" i="1" s="1"/>
  <c r="H59" i="2" l="1"/>
  <c r="H110" i="2"/>
  <c r="H128" i="2"/>
  <c r="H143" i="2"/>
  <c r="H20" i="2"/>
  <c r="H38" i="2"/>
  <c r="H62" i="2"/>
  <c r="H113" i="2"/>
  <c r="H131" i="2"/>
  <c r="H23" i="2"/>
  <c r="H50" i="2"/>
  <c r="H68" i="2"/>
  <c r="H119" i="2"/>
  <c r="H137" i="2"/>
  <c r="G35" i="5"/>
  <c r="Q9" i="3" l="1"/>
  <c r="G9" i="4"/>
  <c r="C8" i="7"/>
  <c r="J7" i="6"/>
</calcChain>
</file>

<file path=xl/sharedStrings.xml><?xml version="1.0" encoding="utf-8"?>
<sst xmlns="http://schemas.openxmlformats.org/spreadsheetml/2006/main" count="7771" uniqueCount="7623">
  <si>
    <t>MAPA DESTINAÇÃO DE RESIDUOS</t>
  </si>
  <si>
    <t>Sistema de bombeamento de águas pluviais de Gaivotas,  no  município  de  Vila Velha/ES.</t>
  </si>
  <si>
    <r>
      <rPr>
        <b/>
        <sz val="10"/>
        <color theme="1"/>
        <rFont val="Calibri"/>
      </rPr>
      <t>Cliente:</t>
    </r>
    <r>
      <rPr>
        <sz val="10"/>
        <color theme="1"/>
        <rFont val="Calibri"/>
      </rPr>
      <t xml:space="preserve"> Secretaria de Estado de Saneamento, Habitação e Desenvolvimento Urbano – SEDURB</t>
    </r>
  </si>
  <si>
    <t>COMPOSIÇÃO DO BDI REDUZIDO - MATERIAIS E EQUIPAMENTOS</t>
  </si>
  <si>
    <t>BDI=</t>
  </si>
  <si>
    <t>(1 + A + D + E + F)</t>
  </si>
  <si>
    <t>(1-C)</t>
  </si>
  <si>
    <t>Itens Componentes do BDI:</t>
  </si>
  <si>
    <t>A-</t>
  </si>
  <si>
    <t>Administração Central da Contratada (AC%) ......................................................</t>
  </si>
  <si>
    <t>#REF!</t>
  </si>
  <si>
    <t>D-</t>
  </si>
  <si>
    <t>Encargos Financeiros (EF%) .....................................................................................</t>
  </si>
  <si>
    <t>E</t>
  </si>
  <si>
    <t>Taxa de Risco, Seguros e Garantia (RG%) ...........................................................................</t>
  </si>
  <si>
    <t>E.1</t>
  </si>
  <si>
    <t>Taxa de Risco ...............................................................................................................................</t>
  </si>
  <si>
    <t>E.2</t>
  </si>
  <si>
    <t>Seguros e Garantias ....................................................................................................</t>
  </si>
  <si>
    <t>F</t>
  </si>
  <si>
    <t>Lucro (L%) ..........................................................................................................</t>
  </si>
  <si>
    <t>C</t>
  </si>
  <si>
    <t>Impostos e Tributos (IT%) ............................................................................................</t>
  </si>
  <si>
    <t>PIS ...................................................................................................................</t>
  </si>
  <si>
    <t>Seguridade Social (COFINS) .............................................................................................</t>
  </si>
  <si>
    <t>CPRB (Lei 13.161/2015)  ......................................................................................................</t>
  </si>
  <si>
    <t/>
  </si>
  <si>
    <t>ISS...........................................................................................................</t>
  </si>
  <si>
    <t>6.</t>
  </si>
  <si>
    <r>
      <rPr>
        <b/>
        <sz val="10"/>
        <color theme="1"/>
        <rFont val="Times New Roman"/>
      </rPr>
      <t xml:space="preserve">BDI sobre o </t>
    </r>
    <r>
      <rPr>
        <b/>
        <u/>
        <sz val="10"/>
        <color theme="1"/>
        <rFont val="Times New Roman"/>
      </rPr>
      <t>Custo Total Direto da Obra</t>
    </r>
    <r>
      <rPr>
        <b/>
        <sz val="10"/>
        <color theme="1"/>
        <rFont val="Times New Roman"/>
      </rPr>
      <t xml:space="preserve"> ............................................................................................</t>
    </r>
  </si>
  <si>
    <t xml:space="preserve">Nota: </t>
  </si>
  <si>
    <t>1 - BDI conforme orientação SEDURB durante a rev 02 do orçamento</t>
  </si>
  <si>
    <t xml:space="preserve">2 -  A referida lei modifica o cálculo da Contribuição Previdenciária devida pelas empresas especificadas nos artigos 7º a 9ª, que deixa de ser de 20% sobre o total das remunerações pagas aos seus funcionários, conforme estabelecido no art.22, I, da Lei nº 8.212/1991, para ter alíquotas específicas aplicadas sobre a receita bruta. Logo, para efeito da elaboração do orçamento desta licitação, essas empresas beneficiadas deverão considerar seu enquadramento nas condições previstas na referida lei, considerando a alíquota referente à PREVIDÊNCIA SOCIAL da Planilha de Detalhamento Percentuais de Encargos de 0%, enquanto que na Planilha de Composição do BDI deve ser considerada uma rubrica adicional na categoria de Impostos para efeito da Contribuição Previdenciária com alíquota de 4,5%. </t>
  </si>
  <si>
    <t>Planilha de cotações e justificativa de preços</t>
  </si>
  <si>
    <t>Sistema de bombeamento de águas pluviais  de Gaivotas,  no  município  de  Vila Velha/ES.</t>
  </si>
  <si>
    <t>Cliente: Secretaria de Estado de Saneamento, Habitação e Desenvolvimento Urbano – SEDURB</t>
  </si>
  <si>
    <t>ITEM</t>
  </si>
  <si>
    <t>DESCRIÇÃO</t>
  </si>
  <si>
    <t>RAZÃO SOCIAL*</t>
  </si>
  <si>
    <t>ICMS Incluso</t>
  </si>
  <si>
    <t xml:space="preserve">VALOR UNT </t>
  </si>
  <si>
    <t>ICMS ES</t>
  </si>
  <si>
    <t>VALOR UNT calculado</t>
  </si>
  <si>
    <t>VALOR ADOTADO:</t>
  </si>
  <si>
    <t>Comporta do poço de bomba com abertura livre de 2,10m x 1,7m, fixação químico, com atuador elétrico e manual.</t>
  </si>
  <si>
    <t>Hydrostec tecnologia e equipamentos Ltda</t>
  </si>
  <si>
    <t>Conexo Indústria e Comércio Ltda</t>
  </si>
  <si>
    <t>Aliança Comercial</t>
  </si>
  <si>
    <t>Grade mecanizada e automatizada, retenção sólido grosseiro igual ou maior que 50 mm, 2,0 m largura e 3,5 m altura, inclinação 75°</t>
  </si>
  <si>
    <t>NAQUA</t>
  </si>
  <si>
    <t>Nordic Water Brasil</t>
  </si>
  <si>
    <t>SIGMA® TRATAMENTO DE ÁGUAS LTDA</t>
  </si>
  <si>
    <t>Válvula de retenção portinhola simples ou dupla,  tipo wafer ou flangeada,  PN 10</t>
  </si>
  <si>
    <t>VCW</t>
  </si>
  <si>
    <t>Bray Controls Indústria de Válvulas Ltda.</t>
  </si>
  <si>
    <t xml:space="preserve">AVK </t>
  </si>
  <si>
    <t>Válvula flap – PN 10, flange na classe K7, PN 10, NBR 7675.</t>
  </si>
  <si>
    <t>Bomba submersível, Q=2,5m³/s, com descarga entre flanges, coluna de descarga vertical com DN 1200mm e flange de saída para Linha de recalque na classe K7, PN 10, NBR 7675.</t>
  </si>
  <si>
    <t>Bomba Flygt</t>
  </si>
  <si>
    <t>Bomba KSB</t>
  </si>
  <si>
    <t>Sulzer</t>
  </si>
  <si>
    <t>Equipamento de içamento: Monovia em perfil metálico com talha elétrica com trole elétrico, carga = 5.000 kg</t>
  </si>
  <si>
    <t>Climber</t>
  </si>
  <si>
    <t>Croácia</t>
  </si>
  <si>
    <t>Fornecimento de Sistema de distribuição de energia elétrica em média e baixa tensão da Subestação pré-fabricada em estrutura metálica modular e transportável (Eletrocentro) (Entregue operando e programado)</t>
  </si>
  <si>
    <t>PREMIUM BRASIL</t>
  </si>
  <si>
    <t>VEPAN</t>
  </si>
  <si>
    <t>Curva 22°30’ com bolsas na classe K7, PN 10, NBR 7675</t>
  </si>
  <si>
    <t>SAINT-GOBAIN CANALIZAÇÃO LTDA</t>
  </si>
  <si>
    <t>Curva 45° com bolsas na classe K7, PN 10, NBR 7675</t>
  </si>
  <si>
    <t>Junta de desmontagem 
travada axialmente, PN 10, classe de flange K7, 
conforme norma NBR 7675 DN1200</t>
  </si>
  <si>
    <t>Junta para flange na classe 
K7, PN 10, NBR 7675 DN1200</t>
  </si>
  <si>
    <t>HIDROLUNA MATERIAIS PARA SANEAMENTO</t>
  </si>
  <si>
    <t>PARAFUSO PARA 
FLANGES NBR7675, CLASSE K7  36x160mm</t>
  </si>
  <si>
    <t>Tubo Flangeado K – 7, PN 10, comprimento de 800 mm</t>
  </si>
  <si>
    <t>Tubo Flange e Ponta JTE K – 7, PN 10, comprimento de 900 mm</t>
  </si>
  <si>
    <t>Tubo Flange e Ponta JTE K – 7, PN 10, comprimento de 2700 mm</t>
  </si>
  <si>
    <t>Tubo Cilíndrico JTE K – 9, PN 10, comprimento de 1100 mm</t>
  </si>
  <si>
    <t>Tubo Cilíndrico JTE K – 9, PN 10, comprimento de 4400 mm</t>
  </si>
  <si>
    <t>Tubo Cilíndrico JTE K – 9, PN 10, comprimento de 5200 mm</t>
  </si>
  <si>
    <t>Tubo Cilíndrico JTE K – 9, PN 10, comprimento de 5800 mm</t>
  </si>
  <si>
    <t>Tubo Ponta e Bolsa K – 9, PN 10, comprimento de 7000 mm</t>
  </si>
  <si>
    <t>Cabo hepr 4mm</t>
  </si>
  <si>
    <t>Americanas</t>
  </si>
  <si>
    <t>Madeira Madeira</t>
  </si>
  <si>
    <t>Submarino</t>
  </si>
  <si>
    <t>Cabo hepr 16mm</t>
  </si>
  <si>
    <t>Mercadolivre</t>
  </si>
  <si>
    <t>Multiplus Store</t>
  </si>
  <si>
    <t>Anhanguera Ferramentas</t>
  </si>
  <si>
    <t>Cabo Fibra Optica</t>
  </si>
  <si>
    <t>Dimensional</t>
  </si>
  <si>
    <t>Camera Ip Bullet</t>
  </si>
  <si>
    <t>UpperSeg</t>
  </si>
  <si>
    <t>Magazine Luiza</t>
  </si>
  <si>
    <t>Camera Ip Dome</t>
  </si>
  <si>
    <t>TudoForte</t>
  </si>
  <si>
    <t>Camera Ip Speed Dome</t>
  </si>
  <si>
    <t>PontoFrio</t>
  </si>
  <si>
    <t>Refletor 150w</t>
  </si>
  <si>
    <t>Iluminim</t>
  </si>
  <si>
    <t>Lampada Led</t>
  </si>
  <si>
    <t>Carrefour</t>
  </si>
  <si>
    <t>ShopsDrop</t>
  </si>
  <si>
    <t>CABO SINAL 2PARES 4X1,50 (DRENO)FITA AL PRETO PAN ELETRIC</t>
  </si>
  <si>
    <t>ELETROMIL</t>
  </si>
  <si>
    <t>MAXEL</t>
  </si>
  <si>
    <t>DME DISTRIB. DE MATERIAL ELETRICO LTDA</t>
  </si>
  <si>
    <t>CABO-DE-CONTROLE 4 X 1,5MM BLIND COMMALH A COBRE</t>
  </si>
  <si>
    <t>Transmissor tipo radar para medição e controle de nível ref: R82 Magnetrol ou similar  dim. 1150x300</t>
  </si>
  <si>
    <t>TechMeter</t>
  </si>
  <si>
    <t>Alutal</t>
  </si>
  <si>
    <t>SM</t>
  </si>
  <si>
    <t xml:space="preserve">Rack de parede 19" fechado com chave, 16Us, 470x570mm, com portas laterais e frontal, com venezianas, cooler de ventilação na parte superior. </t>
  </si>
  <si>
    <t>Wbx Racks</t>
  </si>
  <si>
    <t>Rack Server</t>
  </si>
  <si>
    <t>Switch de 24 portas, com taxa de transmissão de 10/100/1000 Mbps portas RJ-45 10/100/1000 PoE+ com detecção automática, camada 3, 4 portas Gigabit Ethernet SFP fixas, instalação em rack de 19". ref: 2930F 24G PoE+ 4SFP – Aruba ou similar</t>
  </si>
  <si>
    <t>Processtec</t>
  </si>
  <si>
    <t>Kabum</t>
  </si>
  <si>
    <t>Gravador digital de vídeo em rede para até 32 câmeras IP em Full HD a 30 FPS 2 interfaces de rede Gigabit Ethernet, 16 entradas de alarme, Reconhecimento automático das câmeras Ips, Fonte interna, 100-240 Vac. 50/60 Hz, ref: NVD 7132 INTELBRAS ou similar"</t>
  </si>
  <si>
    <t>www.americanas.com</t>
  </si>
  <si>
    <t>Ribershop</t>
  </si>
  <si>
    <t>Patch cord F/UTP CAT.6 - Cabo flexível Blindado Cat.6 montado com conectores RJ45 nas duas extremidades. ref: Furukawa ou similar</t>
  </si>
  <si>
    <t>LSN Network</t>
  </si>
  <si>
    <t>MERCADO LIVRE</t>
  </si>
  <si>
    <t>Cabo de par trançado blindado (F/UTP), categoria 6, ou superior, com condutores de cobre rígidos 24 AWG, uso indoor/outdoor ref: Furukawa ou similar (M)</t>
  </si>
  <si>
    <t xml:space="preserve">Disjuntor DR tetrapolar DIN 40A, 30mA </t>
  </si>
  <si>
    <t>MERCADOLIVRE</t>
  </si>
  <si>
    <t>VIEWTECH</t>
  </si>
  <si>
    <t>CONVERSOR DE MIDIA PoE 2 km 100 Base-FX para 10/100 Base-TX</t>
  </si>
  <si>
    <t>AMERICANAS</t>
  </si>
  <si>
    <t>UPPERSEG</t>
  </si>
  <si>
    <t>NETCOMPUTADORES</t>
  </si>
  <si>
    <t>Calha de tomadas com filtro para instalação, em rack, com 06 tomadas 2P+T, REF: PIAL</t>
  </si>
  <si>
    <t>AMAZON</t>
  </si>
  <si>
    <t xml:space="preserve">Bandeja fixa frontal para Racks padrão 19" polegadas, 2Us, 290 mm de profundidade, fixação interna construída em aço, com estampas de ventilação para circulação de AR interno do Rack, 2 pontos fixação nos planos frontais do rack por meio de parafusos. </t>
  </si>
  <si>
    <t>netcomputadores</t>
  </si>
  <si>
    <t>ORGANIZADOR DE CABOS HORIZONTAL, ABERTO, PADRÃO RACK 19"</t>
  </si>
  <si>
    <t>TAMPA CEGA DE 1U PARA RACK 19"</t>
  </si>
  <si>
    <t xml:space="preserve">DIO 24FO Distribuidor interno óptico SC MM 62.5/125 gaveta 19'' 1U </t>
  </si>
  <si>
    <t>Silvestre Soluções</t>
  </si>
  <si>
    <t>Conector 2 cabos TEL-580 na haste de aterramento</t>
  </si>
  <si>
    <t>FRAVEN</t>
  </si>
  <si>
    <t xml:space="preserve">MAXEL </t>
  </si>
  <si>
    <t>Conector TEL-736 com saida para aterramento</t>
  </si>
  <si>
    <t>Conector x TEL-6945</t>
  </si>
  <si>
    <t>Data:</t>
  </si>
  <si>
    <t>Responsável pela Pesquisa de Preços</t>
  </si>
  <si>
    <t>Cronograma</t>
  </si>
  <si>
    <t>Fontes</t>
  </si>
  <si>
    <t>Versão</t>
  </si>
  <si>
    <t>IOPES</t>
  </si>
  <si>
    <t>2021/07</t>
  </si>
  <si>
    <t>SICRO NOVO</t>
  </si>
  <si>
    <t>SINAPI</t>
  </si>
  <si>
    <t>DER-ES</t>
  </si>
  <si>
    <t xml:space="preserve">BDI: </t>
  </si>
  <si>
    <r>
      <rPr>
        <sz val="10"/>
        <color rgb="FF000000"/>
        <rFont val="sansserif"/>
      </rPr>
      <t>ITEM</t>
    </r>
  </si>
  <si>
    <r>
      <rPr>
        <sz val="10"/>
        <color rgb="FF000000"/>
        <rFont val="sansserif"/>
      </rPr>
      <t>DESCRIÇÃO</t>
    </r>
  </si>
  <si>
    <r>
      <rPr>
        <sz val="10"/>
        <color rgb="FF000000"/>
        <rFont val="sansserif"/>
      </rPr>
      <t>VALOR (R$)</t>
    </r>
  </si>
  <si>
    <r>
      <rPr>
        <sz val="10"/>
        <color rgb="FF000000"/>
        <rFont val="sansserif"/>
      </rPr>
      <t>MÊS 1</t>
    </r>
  </si>
  <si>
    <r>
      <rPr>
        <sz val="10"/>
        <color rgb="FF000000"/>
        <rFont val="sansserif"/>
      </rPr>
      <t>MÊS 2</t>
    </r>
  </si>
  <si>
    <r>
      <rPr>
        <sz val="10"/>
        <color rgb="FF000000"/>
        <rFont val="sansserif"/>
      </rPr>
      <t>MÊS 3</t>
    </r>
  </si>
  <si>
    <r>
      <rPr>
        <sz val="10"/>
        <color rgb="FF000000"/>
        <rFont val="sansserif"/>
      </rPr>
      <t>MÊS 4</t>
    </r>
  </si>
  <si>
    <r>
      <rPr>
        <sz val="10"/>
        <color rgb="FF000000"/>
        <rFont val="sansserif"/>
      </rPr>
      <t>MÊS 5</t>
    </r>
  </si>
  <si>
    <r>
      <rPr>
        <sz val="10"/>
        <color rgb="FF000000"/>
        <rFont val="sansserif"/>
      </rPr>
      <t>MÊS 6</t>
    </r>
  </si>
  <si>
    <r>
      <rPr>
        <sz val="10"/>
        <color rgb="FF000000"/>
        <rFont val="sansserif"/>
      </rPr>
      <t>MÊS 7</t>
    </r>
  </si>
  <si>
    <r>
      <rPr>
        <sz val="10"/>
        <color rgb="FF000000"/>
        <rFont val="sansserif"/>
      </rPr>
      <t>MÊS 8</t>
    </r>
  </si>
  <si>
    <r>
      <rPr>
        <sz val="10"/>
        <color rgb="FF000000"/>
        <rFont val="sansserif"/>
      </rPr>
      <t>MÊS 9</t>
    </r>
  </si>
  <si>
    <r>
      <rPr>
        <sz val="10"/>
        <color rgb="FF000000"/>
        <rFont val="sansserif"/>
      </rPr>
      <t>MÊS 10</t>
    </r>
  </si>
  <si>
    <r>
      <rPr>
        <sz val="10"/>
        <color rgb="FF000000"/>
        <rFont val="sansserif"/>
      </rPr>
      <t>MÊS 11</t>
    </r>
  </si>
  <si>
    <r>
      <rPr>
        <sz val="10"/>
        <color rgb="FF000000"/>
        <rFont val="sansserif"/>
      </rPr>
      <t>MÊS 12</t>
    </r>
  </si>
  <si>
    <r>
      <rPr>
        <sz val="10"/>
        <color rgb="FF000000"/>
        <rFont val="sansserif"/>
      </rPr>
      <t>MÊS 13</t>
    </r>
  </si>
  <si>
    <r>
      <rPr>
        <sz val="10"/>
        <color rgb="FF000000"/>
        <rFont val="sansserif"/>
      </rPr>
      <t>MÊS 14</t>
    </r>
  </si>
  <si>
    <r>
      <rPr>
        <sz val="10"/>
        <color rgb="FF000000"/>
        <rFont val="sansserif"/>
      </rPr>
      <t>MÊS 15</t>
    </r>
  </si>
  <si>
    <r>
      <rPr>
        <sz val="8"/>
        <color rgb="FF000000"/>
        <rFont val="sansserif"/>
      </rPr>
      <t>Total parcela</t>
    </r>
  </si>
  <si>
    <r>
      <rPr>
        <sz val="8"/>
        <color rgb="FF000000"/>
        <rFont val="sansserif"/>
      </rPr>
      <t>1</t>
    </r>
  </si>
  <si>
    <r>
      <rPr>
        <sz val="8"/>
        <color rgb="FF000000"/>
        <rFont val="Arial"/>
      </rPr>
      <t>OBRA</t>
    </r>
  </si>
  <si>
    <r>
      <rPr>
        <sz val="8"/>
        <color rgb="FF000000"/>
        <rFont val="sansserif"/>
      </rPr>
      <t>1.1</t>
    </r>
  </si>
  <si>
    <r>
      <rPr>
        <sz val="8"/>
        <color rgb="FF000000"/>
        <rFont val="Arial"/>
      </rPr>
      <t>Administração e canteiro</t>
    </r>
  </si>
  <si>
    <r>
      <rPr>
        <sz val="8"/>
        <color rgb="FF000000"/>
        <rFont val="sansserif"/>
      </rPr>
      <t>1.2</t>
    </r>
  </si>
  <si>
    <r>
      <rPr>
        <sz val="8"/>
        <color rgb="FF000000"/>
        <rFont val="Arial"/>
      </rPr>
      <t>SERVIÇOS DIVERSOS</t>
    </r>
  </si>
  <si>
    <r>
      <rPr>
        <sz val="8"/>
        <color rgb="FF000000"/>
        <rFont val="sansserif"/>
      </rPr>
      <t>1.3</t>
    </r>
  </si>
  <si>
    <r>
      <rPr>
        <sz val="8"/>
        <color rgb="FF000000"/>
        <rFont val="Arial"/>
      </rPr>
      <t>ESTRUTURA</t>
    </r>
  </si>
  <si>
    <r>
      <rPr>
        <sz val="8"/>
        <color rgb="FF000000"/>
        <rFont val="sansserif"/>
      </rPr>
      <t>1.4</t>
    </r>
  </si>
  <si>
    <r>
      <rPr>
        <sz val="8"/>
        <color rgb="FF000000"/>
        <rFont val="Arial"/>
      </rPr>
      <t>ARQUITETURA</t>
    </r>
  </si>
  <si>
    <r>
      <rPr>
        <sz val="8"/>
        <color rgb="FF000000"/>
        <rFont val="sansserif"/>
      </rPr>
      <t>1.5</t>
    </r>
  </si>
  <si>
    <r>
      <rPr>
        <sz val="8"/>
        <color rgb="FF000000"/>
        <rFont val="Arial"/>
      </rPr>
      <t>INCÊNDIO</t>
    </r>
  </si>
  <si>
    <r>
      <rPr>
        <sz val="8"/>
        <color rgb="FF000000"/>
        <rFont val="sansserif"/>
      </rPr>
      <t>1.6</t>
    </r>
  </si>
  <si>
    <r>
      <rPr>
        <sz val="8"/>
        <color rgb="FF000000"/>
        <rFont val="Arial"/>
      </rPr>
      <t>ELÉTRICA</t>
    </r>
  </si>
  <si>
    <r>
      <rPr>
        <sz val="8"/>
        <color rgb="FF000000"/>
        <rFont val="sansserif"/>
      </rPr>
      <t>1.7</t>
    </r>
  </si>
  <si>
    <r>
      <rPr>
        <sz val="8"/>
        <color rgb="FF000000"/>
        <rFont val="Arial"/>
      </rPr>
      <t>HIDROMECANICO</t>
    </r>
  </si>
  <si>
    <r>
      <rPr>
        <sz val="8"/>
        <color rgb="FF000000"/>
        <rFont val="sansserif"/>
      </rPr>
      <t>2</t>
    </r>
  </si>
  <si>
    <r>
      <rPr>
        <sz val="8"/>
        <color rgb="FF000000"/>
        <rFont val="Arial"/>
      </rPr>
      <t>OPERACAO ASSISTIDA</t>
    </r>
  </si>
  <si>
    <r>
      <rPr>
        <b/>
        <sz val="7"/>
        <color rgb="FF000000"/>
        <rFont val="Arial"/>
      </rPr>
      <t>CÓDIGO</t>
    </r>
  </si>
  <si>
    <r>
      <rPr>
        <b/>
        <sz val="7"/>
        <color rgb="FF000000"/>
        <rFont val="Arial"/>
      </rPr>
      <t>DESCRIÇÃO</t>
    </r>
  </si>
  <si>
    <r>
      <rPr>
        <b/>
        <sz val="7"/>
        <color rgb="FF000000"/>
        <rFont val="Arial"/>
      </rPr>
      <t>FONTE</t>
    </r>
  </si>
  <si>
    <r>
      <rPr>
        <b/>
        <sz val="7"/>
        <color rgb="FF000000"/>
        <rFont val="Arial"/>
      </rPr>
      <t>TIPO</t>
    </r>
  </si>
  <si>
    <r>
      <rPr>
        <b/>
        <sz val="7"/>
        <color rgb="FF000000"/>
        <rFont val="Arial"/>
      </rPr>
      <t>UNIDADE</t>
    </r>
  </si>
  <si>
    <r>
      <rPr>
        <b/>
        <sz val="7"/>
        <color rgb="FF000000"/>
        <rFont val="Arial"/>
      </rPr>
      <t>QUANTIDADE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</si>
  <si>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</si>
  <si>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PREÇO TOTAL</t>
    </r>
  </si>
  <si>
    <r>
      <rPr>
        <b/>
        <sz val="7"/>
        <color rgb="FF000000"/>
        <rFont val="Arial"/>
      </rPr>
      <t>%</t>
    </r>
  </si>
  <si>
    <r>
      <rPr>
        <b/>
        <sz val="7"/>
        <color rgb="FF000000"/>
        <rFont val="Arial"/>
      </rPr>
      <t>ACUMUL. %</t>
    </r>
  </si>
  <si>
    <r>
      <rPr>
        <b/>
        <sz val="7"/>
        <color rgb="FF000000"/>
        <rFont val="Arial"/>
      </rPr>
      <t>CL</t>
    </r>
  </si>
  <si>
    <r>
      <rPr>
        <sz val="7"/>
        <color rgb="FF000000"/>
        <rFont val="Arial"/>
      </rPr>
      <t>CP-9113-INS-574054</t>
    </r>
  </si>
  <si>
    <r>
      <rPr>
        <sz val="7"/>
        <color rgb="FF000000"/>
        <rFont val="Arial"/>
      </rPr>
      <t>Fornecimento de Sistema de distribuição de energia elétrica em média e baixa tensão da Subestação pré-fabricada em estrutura metálica modular e transportável (Eletrocentro)(Frete incluso) (Entregue operando e programado) GAIVOTAS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</si>
  <si>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</si>
  <si>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EQUIPAMENTO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</si>
  <si>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</si>
  <si>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A</t>
    </r>
  </si>
  <si>
    <r>
      <rPr>
        <sz val="7"/>
        <color rgb="FF000000"/>
        <rFont val="Arial"/>
      </rPr>
      <t>COMP-019624</t>
    </r>
  </si>
  <si>
    <r>
      <rPr>
        <sz val="7"/>
        <color rgb="FF000000"/>
        <rFont val="Arial"/>
      </rPr>
      <t xml:space="preserve">Tubo Ponta e Bolsa K – 9, PN 10, comprimento de 7000 mm, DN 1200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</si>
  <si>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</si>
  <si>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</si>
  <si>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</si>
  <si>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B</t>
    </r>
  </si>
  <si>
    <r>
      <rPr>
        <sz val="7"/>
        <color rgb="FF000000"/>
        <rFont val="Arial"/>
      </rPr>
      <t>INS-333485</t>
    </r>
  </si>
  <si>
    <r>
      <rPr>
        <sz val="7"/>
        <color rgb="FF000000"/>
        <rFont val="Arial"/>
      </rPr>
      <t>Bomba submersível, Q=2,5m³/s, com descarga entre flanges, coluna de descarga vertical com DN 1200mm e flange de saída para Linha de recalque na classe K7, PN 10, NBR 7675 (FRETE INCLUSO)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</si>
  <si>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</si>
  <si>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EQUIPAMENTO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</si>
  <si>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</si>
  <si>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B</t>
    </r>
  </si>
  <si>
    <r>
      <rPr>
        <sz val="7"/>
        <color rgb="FF000000"/>
        <rFont val="Arial"/>
      </rPr>
      <t>INS-940514</t>
    </r>
  </si>
  <si>
    <r>
      <rPr>
        <sz val="7"/>
        <color rgb="FF000000"/>
        <rFont val="Arial"/>
      </rPr>
      <t>Grade mecanizada e automatizada, retenção sólido grosseiro igual ou maior que 50 mm, 2,0 m largura e 3,5 m altura, inclinação 75°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</si>
  <si>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</si>
  <si>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EQUIPAMENTO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</si>
  <si>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</si>
  <si>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B</t>
    </r>
  </si>
  <si>
    <r>
      <rPr>
        <sz val="7"/>
        <color rgb="FF000000"/>
        <rFont val="Arial"/>
      </rPr>
      <t>INS-551494</t>
    </r>
  </si>
  <si>
    <r>
      <rPr>
        <sz val="7"/>
        <color rgb="FF000000"/>
        <rFont val="Arial"/>
      </rPr>
      <t xml:space="preserve">Válvula de retenção portinhola simples,  tipo wafer,  PN 10 , DN 1200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</si>
  <si>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</si>
  <si>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</si>
  <si>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</si>
  <si>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B</t>
    </r>
  </si>
  <si>
    <r>
      <rPr>
        <sz val="7"/>
        <color rgb="FF000000"/>
        <rFont val="Arial"/>
      </rPr>
      <t>COMP-651284</t>
    </r>
  </si>
  <si>
    <r>
      <rPr>
        <sz val="7"/>
        <color rgb="FF000000"/>
        <rFont val="Arial"/>
      </rPr>
      <t>Serviços de operação assistida, incluíndo comissionamento e testes de equipamentos, simulação de operações, treinamentos e todas as atividades necessárias para garantir a funcionalidade esperada da estação de bombeamento.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</si>
  <si>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</si>
  <si>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</si>
  <si>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MÊS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</si>
  <si>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</si>
  <si>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0407819</t>
    </r>
  </si>
  <si>
    <r>
      <rPr>
        <sz val="7"/>
        <color rgb="FF000000"/>
        <rFont val="Arial"/>
      </rPr>
      <t>Armação em aço CA-50 - fornecimento, preparo e colocação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</si>
  <si>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</si>
  <si>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</si>
  <si>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</si>
  <si>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</si>
  <si>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INS-169629</t>
    </r>
  </si>
  <si>
    <r>
      <rPr>
        <sz val="7"/>
        <color rgb="FF000000"/>
        <rFont val="Arial"/>
      </rPr>
      <t xml:space="preserve">Comporta do poço de bomba com abertura livre de 2,10m x 1,7m, fixação químico, com atuador elétrico e manual.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</si>
  <si>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</si>
  <si>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</si>
  <si>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</si>
  <si>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</si>
  <si>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CP-2046-COMP-416168</t>
    </r>
  </si>
  <si>
    <r>
      <rPr>
        <sz val="7"/>
        <color rgb="FF000000"/>
        <rFont val="Arial"/>
      </rPr>
      <t xml:space="preserve">CURVA 45° COM BOLSAS E JTE 1200 - K7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</si>
  <si>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</si>
  <si>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</si>
  <si>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</si>
  <si>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</si>
  <si>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94333</t>
    </r>
  </si>
  <si>
    <r>
      <rPr>
        <sz val="7"/>
        <color rgb="FF000000"/>
        <rFont val="Arial"/>
      </rPr>
      <t>ATERRO MECANIZADO DE VALA COM ESCAVADEIRA HIDRÁULICA (CAPACIDADE DA CAÇAMBA: 0,8 M³ / POTÊNCIA: 111 HP), LARGURA DE 1,5 A 2,5 M, PROFUNDIDADE DE 4,5 A 6,0 M, COM AREIA PARA ATERRO. AF_05/2016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</si>
  <si>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</si>
  <si>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</si>
  <si>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</si>
  <si>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</si>
  <si>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CP-8674-INS-330573</t>
    </r>
  </si>
  <si>
    <r>
      <rPr>
        <sz val="7"/>
        <color rgb="FF000000"/>
        <rFont val="Arial"/>
      </rPr>
      <t>Equipamento de içamento: Monovia em perfil metálico com talha elétrica com trole elétrico, carga = 5.000 kg GAIVOTAS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</si>
  <si>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</si>
  <si>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</si>
  <si>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</si>
  <si>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</si>
  <si>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92452</t>
    </r>
  </si>
  <si>
    <r>
      <rPr>
        <sz val="7"/>
        <color rgb="FF000000"/>
        <rFont val="Arial"/>
      </rPr>
      <t>MONTAGEM E DESMONTAGEM DE FÔRMA DE VIGA, ESCORAMENTO METÁLICO, PÉ-DIREITO SIMPLES, EM CHAPA DE MADEIRA RESINADA, 2 UTILIZAÇÕES. AF_09/2020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</si>
  <si>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</si>
  <si>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</si>
  <si>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</si>
  <si>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</si>
  <si>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CP-5980-COMP-456702</t>
    </r>
  </si>
  <si>
    <r>
      <rPr>
        <sz val="7"/>
        <color rgb="FF000000"/>
        <rFont val="Arial"/>
      </rPr>
      <t xml:space="preserve">TUBO CILÍNDRICO 1200 PARA JUNTA TRAVADA EXTERNA-JTE L = 4400mm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</si>
  <si>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</si>
  <si>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</si>
  <si>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</si>
  <si>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</si>
  <si>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CP-4532-COMP-008098</t>
    </r>
  </si>
  <si>
    <r>
      <rPr>
        <sz val="7"/>
        <color rgb="FF000000"/>
        <rFont val="Arial"/>
      </rPr>
      <t>Fornecimento e instalação de Cabo de cobre flexível múltiplo, blindado, EPR 1KV,  com 3 cabos de 150mm² para ligação do motor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</si>
  <si>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</si>
  <si>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</si>
  <si>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</si>
  <si>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</si>
  <si>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INS-111400</t>
    </r>
  </si>
  <si>
    <r>
      <rPr>
        <sz val="7"/>
        <color rgb="FF000000"/>
        <rFont val="Arial"/>
      </rPr>
      <t>Válvula flap – PN 10, flange na classe K7, PN 10, NBR 7675 DN 1200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</si>
  <si>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</si>
  <si>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</si>
  <si>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</si>
  <si>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</si>
  <si>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1106282</t>
    </r>
  </si>
  <si>
    <r>
      <rPr>
        <sz val="7"/>
        <color rgb="FF000000"/>
        <rFont val="Arial"/>
      </rPr>
      <t>Concreto para bombeamento fck = 40 MPa - confecção em central dosadora de 30 m³/h - areia e brita comerciais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</si>
  <si>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</si>
  <si>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</si>
  <si>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</si>
  <si>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</si>
  <si>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CP-5654-944683</t>
    </r>
  </si>
  <si>
    <r>
      <rPr>
        <sz val="7"/>
        <color rgb="FF000000"/>
        <rFont val="Arial"/>
      </rPr>
      <t>TUBO CILÍNDRICO 1200 PARA JUNTA TRAVADA EXTERNA-JTE L = 5800mm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</si>
  <si>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</si>
  <si>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</si>
  <si>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</si>
  <si>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</si>
  <si>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COMP-853491</t>
    </r>
  </si>
  <si>
    <r>
      <rPr>
        <sz val="7"/>
        <color rgb="FF000000"/>
        <rFont val="Arial"/>
      </rPr>
      <t>Tubo Cilíndrico 1200 JTE K – 9, PN 10, comprimento de 5200 mm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</si>
  <si>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</si>
  <si>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</si>
  <si>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</si>
  <si>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</si>
  <si>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CP-4533-CESAN-7060100030</t>
    </r>
  </si>
  <si>
    <r>
      <rPr>
        <sz val="7"/>
        <color rgb="FF000000"/>
        <rFont val="Arial"/>
      </rPr>
      <t>REBAIXAMENTO DE LENCOL FREATICO C/ PONT FILTRANTES (AGOSTO/2020)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</si>
  <si>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</si>
  <si>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</si>
  <si>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MÊS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</si>
  <si>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</si>
  <si>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S020350</t>
    </r>
  </si>
  <si>
    <r>
      <rPr>
        <sz val="7"/>
        <color rgb="FF000000"/>
        <rFont val="Arial"/>
      </rPr>
      <t>Tapume Telha Metálica Ondulada em aço galvalume 0,50mm Branca h=2,20m, incl. montagem estr. mad. 8"x8", c/adesivo "DER-ES" 60x60cm a cada 10m, incl. faixas pint. esmalte sint. cores azul c/ h=30cm e rosa c/ h=10cm (Reaproveitamento 2x)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</si>
  <si>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</si>
  <si>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</si>
  <si>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</si>
  <si>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</si>
  <si>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COMP-573673</t>
    </r>
  </si>
  <si>
    <r>
      <rPr>
        <sz val="7"/>
        <color rgb="FF000000"/>
        <rFont val="Arial"/>
      </rPr>
      <t>Instalação de Sistema de distribuição de energia elétrica em média e baixa tensão da Subestação pré-fabricada em estrutura metálica modular e transportável (Eletrocentro)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</si>
  <si>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</si>
  <si>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</si>
  <si>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</si>
  <si>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</si>
  <si>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CP-8667-INS-422209</t>
    </r>
  </si>
  <si>
    <r>
      <rPr>
        <sz val="7"/>
        <color rgb="FF000000"/>
        <rFont val="Arial"/>
      </rPr>
      <t>TUBO 1200 COM FLANGES L=800.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</si>
  <si>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</si>
  <si>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</si>
  <si>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</si>
  <si>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</si>
  <si>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2106293</t>
    </r>
  </si>
  <si>
    <r>
      <rPr>
        <sz val="7"/>
        <color rgb="FF000000"/>
        <rFont val="Arial"/>
      </rPr>
      <t>Escoramento com perfis metálicos W 150 x 18,0 kg/m a cada metro e chapas de aço - estroncas a cada 2 m não incluídas - profundidade de até 10 m - aço com utilização de 20 vezes - fornecimento, instalação e retirada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</si>
  <si>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</si>
  <si>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</si>
  <si>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m²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</si>
  <si>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</si>
  <si>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COMP-834095</t>
    </r>
  </si>
  <si>
    <r>
      <rPr>
        <sz val="7"/>
        <color rgb="FF000000"/>
        <rFont val="Arial"/>
      </rPr>
      <t>Tubo 1200 Flange e Ponta JTE K – 7, PN 10, comprimento de 2700 mm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</si>
  <si>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</si>
  <si>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</si>
  <si>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</si>
  <si>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</si>
  <si>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COMP-645387</t>
    </r>
  </si>
  <si>
    <r>
      <rPr>
        <sz val="7"/>
        <color rgb="FF000000"/>
        <rFont val="Arial"/>
      </rPr>
      <t>Destinação Final de Resíduos Classe II A em aterro sanitário controlado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</si>
  <si>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</si>
  <si>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</si>
  <si>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</si>
  <si>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</si>
  <si>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CP-9638-I4009</t>
    </r>
  </si>
  <si>
    <r>
      <rPr>
        <sz val="7"/>
        <color rgb="FF000000"/>
        <rFont val="Arial"/>
      </rPr>
      <t>JUNTA DE DESMONTAGEM TRAVADA AXIALMENTE PN10 DN 1200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</si>
  <si>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</si>
  <si>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</si>
  <si>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</si>
  <si>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</si>
  <si>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S030210</t>
    </r>
  </si>
  <si>
    <r>
      <rPr>
        <sz val="7"/>
        <color rgb="FF000000"/>
        <rFont val="Arial"/>
      </rPr>
      <t>Aterro compactado utilizando compactador de placa vibratória com reaproveitamento do material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</si>
  <si>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</si>
  <si>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</si>
  <si>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</si>
  <si>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</si>
  <si>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S200124</t>
    </r>
  </si>
  <si>
    <r>
      <rPr>
        <sz val="7"/>
        <color rgb="FF000000"/>
        <rFont val="Arial"/>
      </rPr>
      <t>Muro de alvenaria de blocos cerâmicos 10x20x20cm, c/ pilares a cada 2 m, esp. 10cm e h=2.5m, revestido com chapisco, reboco e pintura acrílica a 2 demãos, incl. pilares, cintas e sapatas, empregando arg. cimento cal e areia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</si>
  <si>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</si>
  <si>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</si>
  <si>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</si>
  <si>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</si>
  <si>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00004085</t>
    </r>
  </si>
  <si>
    <r>
      <rPr>
        <sz val="7"/>
        <color rgb="FF000000"/>
        <rFont val="Arial"/>
      </rPr>
      <t>LOCACAO DE BOMBA SUBMERSIVEL PARA DRENAGEM E ESGOTAMENTO, MOTOR ELETRICO TRIFASICO, POTENCIA DE 4 CV, DIAMETRO DE RECALQUE DE 3". FAIXA DE OPERACAO Q=60 M3/H (+ OU - 1 M3/H) E AMT=2 M, Q=11 M3/H (+ OU - 1 M3/H) E AMT = 23 M (+ OU - 1 M)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</si>
  <si>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</si>
  <si>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EQUIPAMENTO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</si>
  <si>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</si>
  <si>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</si>
  <si>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 xml:space="preserve"> CP-1538-83726</t>
    </r>
  </si>
  <si>
    <r>
      <rPr>
        <sz val="7"/>
        <color rgb="FF000000"/>
        <rFont val="Arial"/>
      </rPr>
      <t>ASSENTAMENTO DE PECAS, CONEXOES, APARELHOS E ACESSORIOS DE FERRO FUNDIDO DUCTIL, JUNTA ELASTICA, MECANICA OU FLANGEADA, COM DIAMETROS DE 1200 MM.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</si>
  <si>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</si>
  <si>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</si>
  <si>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</si>
  <si>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</si>
  <si>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S200101</t>
    </r>
  </si>
  <si>
    <r>
      <rPr>
        <sz val="7"/>
        <color rgb="FF000000"/>
        <rFont val="Arial"/>
      </rPr>
      <t>Alambrado c/ tela losangular de arame fio 12 malha 2" revest. em PVC com tubo de ferro galvanizado vertical de 2 1/2" e horizontal de 1" incl. portão, pintados com esmalte sobre fundo anticorrosivo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</si>
  <si>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</si>
  <si>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</si>
  <si>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</si>
  <si>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</si>
  <si>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S151434</t>
    </r>
  </si>
  <si>
    <r>
      <rPr>
        <sz val="7"/>
        <color rgb="FF000000"/>
        <rFont val="Arial"/>
      </rPr>
      <t>Cabo de cobre termoplástico, com isolamento para 15KV, seção de 35,0mm2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</si>
  <si>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</si>
  <si>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</si>
  <si>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</si>
  <si>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</si>
  <si>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99839</t>
    </r>
  </si>
  <si>
    <r>
      <rPr>
        <sz val="7"/>
        <color rgb="FF000000"/>
        <rFont val="Arial"/>
      </rPr>
      <t>GUARDA-CORPO DE AÇO GALVANIZADO DE 1,10M DE ALTURA, MONTANTES TUBULARES DE 1.1/2? ESPAÇADOS DE 1,20M, TRAVESSA SUPERIOR DE 2?, GRADIL FORMADO POR BARRAS CHATAS EM FERRO DE 32X4,8MM, FIXADO COM CHUMBADOR MECÂNICO. AF_04/2019_P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</si>
  <si>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</si>
  <si>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</si>
  <si>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</si>
  <si>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</si>
  <si>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7042</t>
    </r>
  </si>
  <si>
    <r>
      <rPr>
        <sz val="7"/>
        <color rgb="FF000000"/>
        <rFont val="Arial"/>
      </rPr>
      <t>MOTOBOMBA TRASH (PARA ÁGUA SUJA) AUTO ESCORVANTE, MOTOR GASOLINA DE 6,41 HP, DIÂMETROS DE SUCÇÃO X RECALQUE: 3" X 3", HM/Q = 10 MCA / 60 M3/H A 23 MCA / 0 M3/H - CHP DIURNO. AF_10/2014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</si>
  <si>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</si>
  <si>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</si>
  <si>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CHP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</si>
  <si>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</si>
  <si>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COMP-056954</t>
    </r>
  </si>
  <si>
    <r>
      <rPr>
        <sz val="7"/>
        <color rgb="FF000000"/>
        <rFont val="Arial"/>
      </rPr>
      <t>Tubo 1200 Flange e Ponta JTE K – 7, PN 10, comprimento de 900 mm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</si>
  <si>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</si>
  <si>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</si>
  <si>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</si>
  <si>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</si>
  <si>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90087</t>
    </r>
  </si>
  <si>
    <r>
      <rPr>
        <sz val="7"/>
        <color rgb="FF000000"/>
        <rFont val="Arial"/>
      </rPr>
      <t>ESCAVAÇÃO MECANIZADA DE VALA COM PROF. DE 3,0 M ATÉ 4,5 M(MÉDIA MONTANTE E JUSANTE/UMA COMPOSIÇÃO POR TRECHO), ESCAVADEIRA (1,2 M3), LARG. DE 1,5 M A 2,5 M, EM SOLO DE 1A CATEGORIA, EM LOCAIS COM ALTO NÍVEL DE INTERFERÊNCIA. AF_02/2021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</si>
  <si>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</si>
  <si>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</si>
  <si>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</si>
  <si>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</si>
  <si>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COMP-334957</t>
    </r>
  </si>
  <si>
    <r>
      <rPr>
        <sz val="7"/>
        <color rgb="FF000000"/>
        <rFont val="Arial"/>
      </rPr>
      <t>Tubo Cilíndrico 1200 JTE K – 9, PN 10, comprimento de 1100 mm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</si>
  <si>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</si>
  <si>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</si>
  <si>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</si>
  <si>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</si>
  <si>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S150704</t>
    </r>
  </si>
  <si>
    <r>
      <rPr>
        <sz val="7"/>
        <color rgb="FF000000"/>
        <rFont val="Arial"/>
      </rPr>
      <t>Envelopamento de concreto simples com consumo mínimo de cimento de 250kg/m3, inclusive escavação para profundidade mínima do eletroduto de 50cm, de 45 x 45 cm, para 3 eletrodutos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</si>
  <si>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</si>
  <si>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</si>
  <si>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</si>
  <si>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</si>
  <si>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INS-350952</t>
    </r>
  </si>
  <si>
    <r>
      <rPr>
        <sz val="7"/>
        <color rgb="FF000000"/>
        <rFont val="Arial"/>
      </rPr>
      <t xml:space="preserve"> Curva 22'30° com bolsas na classe K7, PN 10, NBR 7675 DN1200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</si>
  <si>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</si>
  <si>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</si>
  <si>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</si>
  <si>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</si>
  <si>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COMP-931947</t>
    </r>
  </si>
  <si>
    <r>
      <rPr>
        <sz val="7"/>
        <color rgb="FF000000"/>
        <rFont val="Arial"/>
      </rPr>
      <t>Câmera IP Bullet 12MP, Zoom Motorizado, Inteligências de vídeo, Entrada e Saída de Alarme, Alimentação: 12 Vdc ou, PoE+ (IEEE 802.3at), IP67 e IK10, ref: VIP 71250 Z INTELBRAS ou similar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</si>
  <si>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</si>
  <si>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</si>
  <si>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</si>
  <si>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</si>
  <si>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S020713</t>
    </r>
  </si>
  <si>
    <r>
      <rPr>
        <sz val="7"/>
        <color rgb="FF000000"/>
        <rFont val="Arial"/>
      </rPr>
      <t>Rede de luz, incl. padrão entrada de energia trifás., cabo de ligação até barracões, quadro de distrib., disj. e chave de força (quando necessário), cons. 20m entre padrão entrada e QDG, conf. projeto (1 utilização)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</si>
  <si>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</si>
  <si>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</si>
  <si>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</si>
  <si>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</si>
  <si>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COMP-301767</t>
    </r>
  </si>
  <si>
    <r>
      <rPr>
        <sz val="7"/>
        <color rgb="FF000000"/>
        <rFont val="Arial"/>
      </rPr>
      <t>Instalação de Transmissor tipo radar para medição e controle de nível ref: R82 Magnetrol ou similar com Suporte tipo Z para instalação do sensor de nível, dim. 1150x300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</si>
  <si>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</si>
  <si>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</si>
  <si>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</si>
  <si>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</si>
  <si>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CP-3951-S05421</t>
    </r>
  </si>
  <si>
    <r>
      <rPr>
        <sz val="7"/>
        <color rgb="FF000000"/>
        <rFont val="Arial"/>
      </rPr>
      <t>Fornecimento de tubo de ferro fundido, junta elástica, ponta / bolsa, classe k 7, diam. =  250mm, inclusive conexões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</si>
  <si>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</si>
  <si>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</si>
  <si>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</si>
  <si>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</si>
  <si>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94342</t>
    </r>
  </si>
  <si>
    <r>
      <rPr>
        <sz val="7"/>
        <color rgb="FF000000"/>
        <rFont val="Arial"/>
      </rPr>
      <t>ATERRO MANUAL DE VALAS COM AREIA PARA ATERRO E COMPACTAÇÃO MECANIZADA. AF_05/2016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</si>
  <si>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</si>
  <si>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</si>
  <si>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</si>
  <si>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</si>
  <si>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COMP-622488</t>
    </r>
  </si>
  <si>
    <r>
      <rPr>
        <sz val="7"/>
        <color rgb="FF000000"/>
        <rFont val="Arial"/>
      </rPr>
      <t>Instalação de Bomba submersível, Q=2,5m³/s, com descarga entre flanges, coluna de descarga vertical com DN 1200mm e flange de saída para Linha de recalque na classe K7, PN 10, NBR 7675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</si>
  <si>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</si>
  <si>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</si>
  <si>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</si>
  <si>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</si>
  <si>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S020352</t>
    </r>
  </si>
  <si>
    <r>
      <rPr>
        <sz val="7"/>
        <color rgb="FF000000"/>
        <rFont val="Arial"/>
      </rPr>
      <t>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</si>
  <si>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</si>
  <si>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</si>
  <si>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</si>
  <si>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</si>
  <si>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S020355</t>
    </r>
  </si>
  <si>
    <r>
      <rPr>
        <sz val="7"/>
        <color rgb="FF000000"/>
        <rFont val="Arial"/>
      </rPr>
      <t>Aluguel mensal container sanitário, incl porta, básc, 2 ptos luz, 1 pto aterram., 3vasos, 3lavatórios, calha mictório, 6 chuveiros (1 eletrico), torn.,registros, piso comp. Naval pintado, cert NR18 e laudo descontaminação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</si>
  <si>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</si>
  <si>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</si>
  <si>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</si>
  <si>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</si>
  <si>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96977</t>
    </r>
  </si>
  <si>
    <r>
      <rPr>
        <sz val="7"/>
        <color rgb="FF000000"/>
        <rFont val="Arial"/>
      </rPr>
      <t>CORDOALHA DE COBRE NU 50 MM², ENTERRADA, SEM ISOLADOR - FORNECIMENTO E INSTALAÇÃO. AF_12/2017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</si>
  <si>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</si>
  <si>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</si>
  <si>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</si>
  <si>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</si>
  <si>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S160317</t>
    </r>
  </si>
  <si>
    <r>
      <rPr>
        <sz val="7"/>
        <color rgb="FF000000"/>
        <rFont val="Arial"/>
      </rPr>
      <t>Cabo de cobre nú 50mm2, ref. TEL 5750, marca de referência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</si>
  <si>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</si>
  <si>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</si>
  <si>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</si>
  <si>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</si>
  <si>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S020353</t>
    </r>
  </si>
  <si>
    <r>
      <rPr>
        <sz val="7"/>
        <color rgb="FF000000"/>
        <rFont val="Arial"/>
      </rPr>
      <t>Aluguel mensal container para refeitorio, incl. porta, 2 janelas, abert p/ ar cond., 2 pt iluminação, 2 tomadas elét. e 1 tomada telef. Isolamento térmico (paredes e teto), piso em comp. Naval pintado, cert. NR18, incl. laudo descontaminação.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</si>
  <si>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</si>
  <si>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</si>
  <si>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</si>
  <si>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</si>
  <si>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CP-1944-CP-7939-I4250</t>
    </r>
  </si>
  <si>
    <r>
      <rPr>
        <sz val="7"/>
        <color rgb="FF000000"/>
        <rFont val="Arial"/>
      </rPr>
      <t xml:space="preserve">PARAFUSO C/ PORCAS PARA FLANGES 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</si>
  <si>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</si>
  <si>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</si>
  <si>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</si>
  <si>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</si>
  <si>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COMP-293431</t>
    </r>
  </si>
  <si>
    <r>
      <rPr>
        <sz val="7"/>
        <color rgb="FF000000"/>
        <rFont val="Arial"/>
      </rPr>
      <t>Transporte e montagem de Equipamento de içamento: Monovia em perfil metálico com talha elétrica com trole elétrico, carga = 5.000 kg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</si>
  <si>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</si>
  <si>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</si>
  <si>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</si>
  <si>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</si>
  <si>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CP-2809-92982</t>
    </r>
  </si>
  <si>
    <r>
      <rPr>
        <sz val="7"/>
        <color rgb="FF000000"/>
        <rFont val="Arial"/>
      </rPr>
      <t>Cabo de cobre flexível isolado (XLPE/EPR 0,6/1KV), bitola 16,0 mm², cor conforme projeto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</si>
  <si>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</si>
  <si>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</si>
  <si>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</si>
  <si>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</si>
  <si>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S030206</t>
    </r>
  </si>
  <si>
    <r>
      <rPr>
        <sz val="7"/>
        <color rgb="FF000000"/>
        <rFont val="Arial"/>
      </rPr>
      <t>Aterro manual para regularização do terreno em areia, inclusive adensamento hidráulico e fornecimento do material (máximo de 100m3)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</si>
  <si>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</si>
  <si>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</si>
  <si>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</si>
  <si>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</si>
  <si>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S020714</t>
    </r>
  </si>
  <si>
    <r>
      <rPr>
        <sz val="7"/>
        <color rgb="FF000000"/>
        <rFont val="Arial"/>
      </rPr>
      <t>Rede de esgoto, contendo fossa e filtro, inclusive tubos e conexões de ligação entre caixas, considerando distância de 25m, conforme projeto (1 utilização)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</si>
  <si>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</si>
  <si>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</si>
  <si>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</si>
  <si>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</si>
  <si>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94996</t>
    </r>
  </si>
  <si>
    <r>
      <rPr>
        <sz val="7"/>
        <color rgb="FF000000"/>
        <rFont val="Arial"/>
      </rPr>
      <t>EXECUÇÃO DE PASSEIO (CALÇADA) OU PISO DE CONCRETO COM CONCRETO MOLDADO IN LOCO, FEITO EM OBRA, ACABAMENTO CONVENCIONAL, ESPESSURA 10 CM, ARMADO. AF_07/2016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</si>
  <si>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</si>
  <si>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</si>
  <si>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</si>
  <si>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</si>
  <si>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7043</t>
    </r>
  </si>
  <si>
    <r>
      <rPr>
        <sz val="7"/>
        <color rgb="FF000000"/>
        <rFont val="Arial"/>
      </rPr>
      <t>MOTOBOMBA TRASH (PARA ÁGUA SUJA) AUTO ESCORVANTE, MOTOR GASOLINA DE 6,41 HP, DIÂMETROS DE SUCÇÃO X RECALQUE: 3" X 3", HM/Q = 10 MCA / 60 M3/H A 23 MCA / 0 M3/H - CHI DIURNO. AF_10/2014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</si>
  <si>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</si>
  <si>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</si>
  <si>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CHI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</si>
  <si>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</si>
  <si>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COMP-458410</t>
    </r>
  </si>
  <si>
    <r>
      <rPr>
        <sz val="7"/>
        <color rgb="FF000000"/>
        <rFont val="Arial"/>
      </rPr>
      <t>Câmera IP Speed Dome 2MP com 37x de zoom, Resolução Full HD, com Análise inteligente de vídeo, Mapa de calor e detecção de face, alimentação: 24 Vac / 3 A, PoE+ (IEEE 802.3at), IP67 e IK10, ref: VIP 7237 SD INTELBRAS ou similar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</si>
  <si>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</si>
  <si>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</si>
  <si>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</si>
  <si>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</si>
  <si>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S020344</t>
    </r>
  </si>
  <si>
    <r>
      <rPr>
        <sz val="7"/>
        <color rgb="FF000000"/>
        <rFont val="Arial"/>
      </rPr>
      <t>Mobilização e desmobilização de conteiner locado para barracão de obra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</si>
  <si>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</si>
  <si>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</si>
  <si>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</si>
  <si>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</si>
  <si>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COMP-355707</t>
    </r>
  </si>
  <si>
    <r>
      <rPr>
        <sz val="7"/>
        <color rgb="FF000000"/>
        <rFont val="Arial"/>
      </rPr>
      <t>Transporte e instalação de Grade mecanizada e automatizada, retenção sólido grosseiro igual ou maior que 50 mm, 2,0 m largura e 3,5 m altura, inclinação 75°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</si>
  <si>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</si>
  <si>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</si>
  <si>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</si>
  <si>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</si>
  <si>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COMP-975652</t>
    </r>
  </si>
  <si>
    <r>
      <rPr>
        <sz val="7"/>
        <color rgb="FF000000"/>
        <rFont val="Arial"/>
      </rPr>
      <t>Transporte e montagem de Comportas  tipo  deslizante  com  dimensões livres  L  =  2,10  m  x  H  =  1,70  m  x  Hs  =  1,70 m.c.a.  x  Hconc  =  1,70  m,  com  acionamento elétrico.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</si>
  <si>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</si>
  <si>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</si>
  <si>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</si>
  <si>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</si>
  <si>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00044535</t>
    </r>
  </si>
  <si>
    <r>
      <rPr>
        <sz val="7"/>
        <color rgb="FF000000"/>
        <rFont val="Arial"/>
      </rPr>
      <t>SERVICO DE BOMBEAMENTO DE CONCRETO COM CONSUMO MINIMO DE 40  M3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</si>
  <si>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</si>
  <si>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</si>
  <si>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</si>
  <si>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</si>
  <si>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S151506</t>
    </r>
  </si>
  <si>
    <r>
      <rPr>
        <sz val="7"/>
        <color rgb="FF000000"/>
        <rFont val="Arial"/>
      </rPr>
      <t>Haste de terra tipo COPPERWELD - 5/8" x 2.40m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</si>
  <si>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</si>
  <si>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</si>
  <si>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</si>
  <si>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</si>
  <si>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S020354</t>
    </r>
  </si>
  <si>
    <r>
      <rPr>
        <sz val="7"/>
        <color rgb="FF000000"/>
        <rFont val="Arial"/>
      </rPr>
      <t>Aluguel mensal container para vestiário, incl. porta, venezianas de circulação, 1 pt iluminação, Isolamento térmico (teto), piso em comp. Naval pintado, cert. NR18, incl. laudo descontaminação.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</si>
  <si>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</si>
  <si>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</si>
  <si>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</si>
  <si>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</si>
  <si>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S020356</t>
    </r>
  </si>
  <si>
    <r>
      <rPr>
        <sz val="7"/>
        <color rgb="FF000000"/>
        <rFont val="Arial"/>
      </rPr>
      <t>Aluguel mensal container para almoxarifado, incl. porta, 2 janelas, 1 pt iluminação, Isolamento térmico (teto), piso em comp. Naval pintado, cert. NR18, incl. laudo descontaminação.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</si>
  <si>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</si>
  <si>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</si>
  <si>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</si>
  <si>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</si>
  <si>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S151142</t>
    </r>
  </si>
  <si>
    <r>
      <rPr>
        <sz val="7"/>
        <color rgb="FF000000"/>
        <rFont val="Arial"/>
      </rPr>
      <t>Eletroduto PEAD, cor preta, diam. 6", marca ref. Kanaflex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</si>
  <si>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</si>
  <si>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</si>
  <si>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</si>
  <si>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</si>
  <si>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93681</t>
    </r>
  </si>
  <si>
    <r>
      <rPr>
        <sz val="7"/>
        <color rgb="FF000000"/>
        <rFont val="Arial"/>
      </rPr>
      <t>EXECUÇÃO DE PÁTIO/ESTACIONAMENTO EM PISO INTERTRAVADO, COM BLOCO RETANGULAR COLORIDO DE 20 X 10 CM, ESPESSURA 8 CM. AF_12/2015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</si>
  <si>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</si>
  <si>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</si>
  <si>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</si>
  <si>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</si>
  <si>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COMP-033007</t>
    </r>
  </si>
  <si>
    <r>
      <rPr>
        <sz val="7"/>
        <color rgb="FF000000"/>
        <rFont val="Arial"/>
      </rPr>
      <t>"Gravador digital de vídeo em rede para até 32 câmeras IP em Full HD a 30 FPS
2 interfaces de rede Gigabit Ethernet, 16 entradas de alarme, Reconhecimento automático das câmeras Ips, Fonte interna, 100-240 Vac. 50/60 Hz, ref: NVD 7132 INTELBRAS ou similar"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</si>
  <si>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</si>
  <si>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</si>
  <si>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</si>
  <si>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</si>
  <si>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COMP-137756</t>
    </r>
  </si>
  <si>
    <r>
      <rPr>
        <sz val="7"/>
        <color rgb="FF000000"/>
        <rFont val="Arial"/>
      </rPr>
      <t xml:space="preserve">Transporte e instalação de Válvula de retenção portinhola simples,  tipo wafer,  PN 10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</si>
  <si>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</si>
  <si>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</si>
  <si>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</si>
  <si>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</si>
  <si>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S150702</t>
    </r>
  </si>
  <si>
    <r>
      <rPr>
        <sz val="7"/>
        <color rgb="FF000000"/>
        <rFont val="Arial"/>
      </rPr>
      <t>Envelopamento de concreto simples com consumo mínimo de cimento de 250kg/m3, inclusive escavação para profundidade mínima do eletroduto de 50 cm, de 25 x 30 cm, para 2 eletrodutos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</si>
  <si>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</si>
  <si>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</si>
  <si>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</si>
  <si>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</si>
  <si>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5914336</t>
    </r>
  </si>
  <si>
    <r>
      <rPr>
        <sz val="7"/>
        <color rgb="FF000000"/>
        <rFont val="Arial"/>
      </rPr>
      <t>Transporte de material de 3ª categoria com caminhão basculante de 12 m³ para rocha - rodovia pavimentada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</si>
  <si>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</si>
  <si>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TRANSPORTE</t>
    </r>
  </si>
  <si>
    <r>
      <rPr>
        <sz val="7"/>
        <color rgb="FF000000"/>
        <rFont val="Arial"/>
      </rPr>
      <t>tkm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</si>
  <si>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</si>
  <si>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I042047</t>
    </r>
  </si>
  <si>
    <r>
      <rPr>
        <sz val="7"/>
        <color rgb="FF000000"/>
        <rFont val="Arial"/>
      </rPr>
      <t>ELETRODUTO DE FERRO GALVANIZADO 6"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</si>
  <si>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</si>
  <si>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</si>
  <si>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</si>
  <si>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</si>
  <si>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100322</t>
    </r>
  </si>
  <si>
    <r>
      <rPr>
        <sz val="7"/>
        <color rgb="FF000000"/>
        <rFont val="Arial"/>
      </rPr>
      <t>LASTRO COM MATERIAL GRANULAR (PEDRA BRITADA N.3), APLICADO EM PISOS OU LAJES SOBRE SOLO, ESPESSURA DE *10 CM*. AF_07/2019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</si>
  <si>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</si>
  <si>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</si>
  <si>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</si>
  <si>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</si>
  <si>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S020711</t>
    </r>
  </si>
  <si>
    <r>
      <rPr>
        <sz val="7"/>
        <color rgb="FF000000"/>
        <rFont val="Arial"/>
      </rPr>
      <t>Reservatório de poliestileno de 1000 L, incl. suporte em madeira de 7x12cm e 8x7cm, elevado de 4m, conf. projeto (1 utilização)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</si>
  <si>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</si>
  <si>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</si>
  <si>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</si>
  <si>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</si>
  <si>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S151016</t>
    </r>
  </si>
  <si>
    <r>
      <rPr>
        <sz val="7"/>
        <color rgb="FF000000"/>
        <rFont val="Arial"/>
      </rPr>
      <t>Caixa de passagem de alvenaria de blocos de concreto 9x19x39cm, dimensões de 80x80x80m, com revestimento interno em chapisco e reboco tampa de concreto esp. 5cm e lastro de brita 5cm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</si>
  <si>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</si>
  <si>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</si>
  <si>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</si>
  <si>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</si>
  <si>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S160321</t>
    </r>
  </si>
  <si>
    <r>
      <rPr>
        <sz val="7"/>
        <color rgb="FF000000"/>
        <rFont val="Arial"/>
      </rPr>
      <t>Tampa reforçada em ferro fundido com escotilha TEL 536, inclusive assentamento, marca de referência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</si>
  <si>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</si>
  <si>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</si>
  <si>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</si>
  <si>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</si>
  <si>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COMP-037602</t>
    </r>
  </si>
  <si>
    <r>
      <rPr>
        <sz val="7"/>
        <color rgb="FF000000"/>
        <rFont val="Arial"/>
      </rPr>
      <t>Transporte e instalação de Válvula flap – PN 10, flange na classe K7, PN 10, NBR 7675.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</si>
  <si>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</si>
  <si>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</si>
  <si>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</si>
  <si>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</si>
  <si>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I040140</t>
    </r>
  </si>
  <si>
    <r>
      <rPr>
        <sz val="7"/>
        <color rgb="FF000000"/>
        <rFont val="Arial"/>
      </rPr>
      <t>POSTE CIRCULAR DE CONCRETO 11M/600KG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</si>
  <si>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</si>
  <si>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</si>
  <si>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</si>
  <si>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</si>
  <si>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CP-5234</t>
    </r>
  </si>
  <si>
    <r>
      <rPr>
        <sz val="7"/>
        <color rgb="FF000000"/>
        <rFont val="Arial"/>
      </rPr>
      <t>Junta para flange na classe K7, PN 10, NBR 7675 DN1200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</si>
  <si>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</si>
  <si>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</si>
  <si>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</si>
  <si>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</si>
  <si>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COMP-001053</t>
    </r>
  </si>
  <si>
    <r>
      <rPr>
        <sz val="7"/>
        <color rgb="FF000000"/>
        <rFont val="Arial"/>
      </rPr>
      <t>Cabo de instrumentação de 2 pares 1,5mm², com shield, isolação em XLPE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</si>
  <si>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</si>
  <si>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</si>
  <si>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</si>
  <si>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</si>
  <si>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S151137</t>
    </r>
  </si>
  <si>
    <r>
      <rPr>
        <sz val="7"/>
        <color rgb="FF000000"/>
        <rFont val="Arial"/>
      </rPr>
      <t>Eletroduto PEAD, cor preta, diam. 1.1/2", marca ref. Kanaflex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</si>
  <si>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</si>
  <si>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</si>
  <si>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</si>
  <si>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</si>
  <si>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CP-1255-100623</t>
    </r>
  </si>
  <si>
    <r>
      <rPr>
        <sz val="7"/>
        <color rgb="FF000000"/>
        <rFont val="Arial"/>
      </rPr>
      <t>Poste telecônico reto, em aço galvanizado, com flange / flangeado na base, com chumbadores e demais peças para fixação, pintura branca eletrostática a quente em poliéster, 9000 mm. ref: Induspar ou similar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</si>
  <si>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</si>
  <si>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</si>
  <si>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</si>
  <si>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</si>
  <si>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COMP-00001547</t>
    </r>
  </si>
  <si>
    <r>
      <rPr>
        <sz val="7"/>
        <color rgb="FF000000"/>
        <rFont val="Arial"/>
      </rPr>
      <t>TERMINAL METALICO A PRESSAO PARA 1 CABO DE 150 A 185 MM2, COM 2 FUROS PARA FIXACAO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</si>
  <si>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</si>
  <si>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</si>
  <si>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</si>
  <si>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</si>
  <si>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CP-6629-C4175</t>
    </r>
  </si>
  <si>
    <r>
      <rPr>
        <sz val="7"/>
        <color rgb="FF000000"/>
        <rFont val="Arial"/>
      </rPr>
      <t>Switch de 24 portas, com taxa de transmissão de 10/100/1000 Mbps portas RJ-45 10/100/1000 PoE+ com detecção automática, camada 3, 4 portas Gigabit Ethernet SFP fixas, instalação em rack de 19". ref: 2930F 24G PoE+ 4SFP – Aruba ou similar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</si>
  <si>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</si>
  <si>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</si>
  <si>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</si>
  <si>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</si>
  <si>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CP-7622-91929</t>
    </r>
  </si>
  <si>
    <r>
      <rPr>
        <sz val="7"/>
        <color rgb="FF000000"/>
        <rFont val="Arial"/>
      </rPr>
      <t>Cabo de cobre flexível isolado (XLPE/EPR 0,6/1KV), bitola 4,0 mm², cor conforme projeto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</si>
  <si>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</si>
  <si>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</si>
  <si>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</si>
  <si>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</si>
  <si>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S030304</t>
    </r>
  </si>
  <si>
    <r>
      <rPr>
        <sz val="7"/>
        <color rgb="FF000000"/>
        <rFont val="Arial"/>
      </rPr>
      <t>Índice de preço para remoção de entulho decorrente da execução de obras (Classe A CONAMA - NBR 10.004 - Classe II-B), incluindo aluguel da caçamba, carga, transporte e descarga em área licenciada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</si>
  <si>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</si>
  <si>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</si>
  <si>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</si>
  <si>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</si>
  <si>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S020305</t>
    </r>
  </si>
  <si>
    <r>
      <rPr>
        <sz val="7"/>
        <color rgb="FF000000"/>
        <rFont val="Arial"/>
      </rPr>
      <t>Placa de obra nas dimensões de 2.0 x 4.0 m, padrão DER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</si>
  <si>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</si>
  <si>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</si>
  <si>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</si>
  <si>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</si>
  <si>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CP-00004168-13520993</t>
    </r>
  </si>
  <si>
    <r>
      <rPr>
        <sz val="7"/>
        <color rgb="FF000000"/>
        <rFont val="Arial"/>
      </rPr>
      <t>MUFLA TERMINAL PRIMARIA UNIPOLAR USO INTERNO PARA CABO 35/120MM2 ISOLACAO 15/25KV EM EPR - BORRACHA DE SILICONE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</si>
  <si>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</si>
  <si>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</si>
  <si>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</si>
  <si>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</si>
  <si>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S160316</t>
    </r>
  </si>
  <si>
    <r>
      <rPr>
        <sz val="7"/>
        <color rgb="FF000000"/>
        <rFont val="Arial"/>
      </rPr>
      <t>Caixa de inspeção em PVC, diâmetro 300 mm, ref TEL-552, marca de referência Termotécnica ou equivalente, inclusive escavação e reaterro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</si>
  <si>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</si>
  <si>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</si>
  <si>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</si>
  <si>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</si>
  <si>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S151127</t>
    </r>
  </si>
  <si>
    <r>
      <rPr>
        <sz val="7"/>
        <color rgb="FF000000"/>
        <rFont val="Arial"/>
      </rPr>
      <t>Eletroduto de PVC rígido roscável, diâm. 1" (32mm), inclusive conexões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</si>
  <si>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</si>
  <si>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</si>
  <si>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</si>
  <si>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</si>
  <si>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S160318</t>
    </r>
  </si>
  <si>
    <r>
      <rPr>
        <sz val="7"/>
        <color rgb="FF000000"/>
        <rFont val="Arial"/>
      </rPr>
      <t>Cabo de cobre nú 35mm2, ref. TEL 5735, marca de referência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</si>
  <si>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</si>
  <si>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</si>
  <si>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</si>
  <si>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</si>
  <si>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89578</t>
    </r>
  </si>
  <si>
    <r>
      <rPr>
        <sz val="7"/>
        <color rgb="FF000000"/>
        <rFont val="Arial"/>
      </rPr>
      <t>TUBO PVC, SÉRIE R, ÁGUA PLUVIAL, DN 100 MM, FORNECIDO E INSTALADO EM CONDUTORES VERTICAIS DE ÁGUAS PLUVIAIS. AF_12/2014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</si>
  <si>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</si>
  <si>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</si>
  <si>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</si>
  <si>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</si>
  <si>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96620</t>
    </r>
  </si>
  <si>
    <r>
      <rPr>
        <sz val="7"/>
        <color rgb="FF000000"/>
        <rFont val="Arial"/>
      </rPr>
      <t>LASTRO DE CONCRETO MAGRO, APLICADO EM PISOS, LAJES SOBRE SOLO OU RADIERS. AF_08/2017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</si>
  <si>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</si>
  <si>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</si>
  <si>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</si>
  <si>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</si>
  <si>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CP-3768</t>
    </r>
  </si>
  <si>
    <r>
      <rPr>
        <sz val="7"/>
        <color rgb="FF000000"/>
        <rFont val="Arial"/>
      </rPr>
      <t>Cabo de instrumentação de 2 pares 1,5mm², com blindagem individual e coletiva, isolação em XLPE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</si>
  <si>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</si>
  <si>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</si>
  <si>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</si>
  <si>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</si>
  <si>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S160312</t>
    </r>
  </si>
  <si>
    <r>
      <rPr>
        <sz val="7"/>
        <color rgb="FF000000"/>
        <rFont val="Arial"/>
      </rPr>
      <t>Kit completo para solda Exotérmica (Molde HCL 5/8" Ref: TEL905611 / Cartucho n° 115 Ref: TEL 909115 / Alicate Z 201 Ref: TEL 998201), marca de referência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</si>
  <si>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</si>
  <si>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</si>
  <si>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</si>
  <si>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</si>
  <si>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00025004</t>
    </r>
  </si>
  <si>
    <r>
      <rPr>
        <sz val="7"/>
        <color rgb="FF000000"/>
        <rFont val="Arial"/>
      </rPr>
      <t>CABO DE ALUMINIO NU COM ALMA DE ACO, BITOLA 1/0 AWG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</si>
  <si>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</si>
  <si>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</si>
  <si>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</si>
  <si>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</si>
  <si>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98302</t>
    </r>
  </si>
  <si>
    <r>
      <rPr>
        <sz val="7"/>
        <color rgb="FF000000"/>
        <rFont val="Arial"/>
      </rPr>
      <t>PATCH PANEL 24 PORTAS, CATEGORIA 6 - FORNECIMENTO E INSTALAÇÃO. AF_11/2019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</si>
  <si>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</si>
  <si>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</si>
  <si>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</si>
  <si>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</si>
  <si>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94276</t>
    </r>
  </si>
  <si>
    <r>
      <rPr>
        <sz val="7"/>
        <color rgb="FF000000"/>
        <rFont val="Arial"/>
      </rPr>
      <t>ASSENTAMENTO DE GUIA (MEIO-FIO) EM TRECHO CURVO, CONFECCIONADA EM CONCRETO PRÉ-FABRICADO, DIMENSÕES 100X15X13X20 CM (COMPRIMENTO X BASE INFERIOR X BASE SUPERIOR X ALTURA), PARA URBANIZAÇÃO INTERNA DE EMPREENDIMENTOS. AF_06/2016_P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</si>
  <si>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</si>
  <si>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</si>
  <si>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</si>
  <si>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</si>
  <si>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100606</t>
    </r>
  </si>
  <si>
    <r>
      <rPr>
        <sz val="7"/>
        <color rgb="FF000000"/>
        <rFont val="Arial"/>
      </rPr>
      <t>ASSENTAMENTO DE POSTE DE CONCRETO COM COMPRIMENTO NOMINAL DE 10 M, CARGA NOMINAL DE 1000 DAN, ENGASTAMENTO BASE CONCRETADA COM 1 M DE CONCRETO E 0,6 M DE SOLO (NÃO INCLUI FORNECIMENTO). AF_11/2019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</si>
  <si>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</si>
  <si>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</si>
  <si>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</si>
  <si>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</si>
  <si>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S160334</t>
    </r>
  </si>
  <si>
    <r>
      <rPr>
        <sz val="7"/>
        <color rgb="FF000000"/>
        <rFont val="Arial"/>
      </rPr>
      <t>Terminal estanhado de 1 compressão 1 furo, 50mm², ref. TEL-5150, marca de referência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</si>
  <si>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</si>
  <si>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</si>
  <si>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</si>
  <si>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</si>
  <si>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00034348</t>
    </r>
  </si>
  <si>
    <r>
      <rPr>
        <sz val="7"/>
        <color rgb="FF000000"/>
        <rFont val="Arial"/>
      </rPr>
      <t>CONCERTINA CLIPADA (DUPLA) EM ACO GALVANIZADO DE ALTA RESISTENCIA, COM ESPIRAL DE 300 MM, D = 2,76 MM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</si>
  <si>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</si>
  <si>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</si>
  <si>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</si>
  <si>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</si>
  <si>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S200253</t>
    </r>
  </si>
  <si>
    <r>
      <rPr>
        <sz val="7"/>
        <color rgb="FF000000"/>
        <rFont val="Arial"/>
      </rPr>
      <t>Fornecimento e assentamento de ladrilho hidráulico pastilhado, vermelho, dim. 20x20 cm, esp. 1.5cm, assentado com pasta de cimento colante, exclusive regularização e lastro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</si>
  <si>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</si>
  <si>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</si>
  <si>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</si>
  <si>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</si>
  <si>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COMP-313404</t>
    </r>
  </si>
  <si>
    <r>
      <rPr>
        <sz val="7"/>
        <color rgb="FF000000"/>
        <rFont val="Arial"/>
      </rPr>
      <t>Câmera IP Dome, Resolução de 1 MP, Lente fixa de 2,8 mm, IR inteligente com alcance de 20 metros, Instalação interna ou externa, alimentação: 12 Vdc/PoE (802.3af), Ref: VIP S4020 G2  INTELBRAS ou similar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</si>
  <si>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</si>
  <si>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</si>
  <si>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</si>
  <si>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</si>
  <si>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S160606</t>
    </r>
  </si>
  <si>
    <r>
      <rPr>
        <sz val="7"/>
        <color rgb="FF000000"/>
        <rFont val="Arial"/>
      </rPr>
      <t>Extintor de incêndio de gás carbônico CO2 5 B:C (6 Kg), inclusive suporte para fixação, EXCLUSIVE placa sinalizadora em PVC fotoluminescente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</si>
  <si>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</si>
  <si>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</si>
  <si>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</si>
  <si>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</si>
  <si>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11424</t>
    </r>
  </si>
  <si>
    <r>
      <rPr>
        <sz val="7"/>
        <color rgb="FF000000"/>
        <rFont val="Arial"/>
      </rPr>
      <t>Cabo de cobre com isolamento para 1000V (1KV), seção 25,0 mm2</t>
    </r>
  </si>
  <si>
    <r>
      <rPr>
        <sz val="7"/>
        <color rgb="FF000000"/>
        <rFont val="Arial"/>
      </rPr>
      <t>DER-ES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</si>
  <si>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</si>
  <si>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</si>
  <si>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</si>
  <si>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CP-6491-C3765</t>
    </r>
  </si>
  <si>
    <r>
      <rPr>
        <sz val="7"/>
        <color rgb="FF000000"/>
        <rFont val="Arial"/>
      </rPr>
      <t xml:space="preserve">DIO 24FO Distribuidor interno óptico SC MM 62.5/125 gaveta 19'' 1U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</si>
  <si>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</si>
  <si>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</si>
  <si>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</si>
  <si>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</si>
  <si>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CP-1100-022028</t>
    </r>
  </si>
  <si>
    <r>
      <rPr>
        <sz val="7"/>
        <color rgb="FF000000"/>
        <rFont val="Arial"/>
      </rPr>
      <t>REMOÇÃO DE POSTE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</si>
  <si>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</si>
  <si>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DEMOLICOES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</si>
  <si>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</si>
  <si>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</si>
  <si>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S020712</t>
    </r>
  </si>
  <si>
    <r>
      <rPr>
        <sz val="7"/>
        <color rgb="FF000000"/>
        <rFont val="Arial"/>
      </rPr>
      <t>Rede de água com padrão de entrada d'água diâm. 3/4", conf. espec. CESAN, incl. tubos e conexões para alimentação, distribuição, extravasor e limpeza, cons. o padrão a 25m, conf. projeto (1 utilização)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</si>
  <si>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</si>
  <si>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</si>
  <si>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</si>
  <si>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</si>
  <si>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CP-6839-411471</t>
    </r>
  </si>
  <si>
    <r>
      <rPr>
        <sz val="7"/>
        <color rgb="FF000000"/>
        <rFont val="Arial"/>
      </rPr>
      <t>Cabo de par trançado blindado (F/UTP), categoria 6, ou superior, com condutores de cobre rígidos 24 AWG, uso indoor/outdoor ref: Furukawa ou similar (M)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</si>
  <si>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</si>
  <si>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</si>
  <si>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</si>
  <si>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</si>
  <si>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CP-8326</t>
    </r>
  </si>
  <si>
    <r>
      <rPr>
        <sz val="7"/>
        <color rgb="FF000000"/>
        <rFont val="Arial"/>
      </rPr>
      <t>MÃO DE OBRA PARA O RAMAL DE LIGAÇÃO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</si>
  <si>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</si>
  <si>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</si>
  <si>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</si>
  <si>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</si>
  <si>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92988</t>
    </r>
  </si>
  <si>
    <r>
      <rPr>
        <sz val="7"/>
        <color rgb="FF000000"/>
        <rFont val="Arial"/>
      </rPr>
      <t>CABO DE COBRE FLEXÍVEL ISOLADO, 50 MM², ANTI-CHAMA 0,6/1,0 KV, PARA REDE ENTERRADA DE DISTRIBUIÇÃO DE ENERGIA ELÉTRICA - FORNECIMENTO E INSTALAÇÃO. AF_12/2021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</si>
  <si>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</si>
  <si>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</si>
  <si>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</si>
  <si>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</si>
  <si>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CP-2082-06.001.0318-0</t>
    </r>
  </si>
  <si>
    <r>
      <rPr>
        <sz val="7"/>
        <color rgb="FF000000"/>
        <rFont val="Arial"/>
      </rPr>
      <t xml:space="preserve">MONTAGEM DE Haste de prolongamento com extremidades rosqueadas, diâmetro 1.1/6”, L=6000mm EM PEDESTAIS DE COMANDO OU MANOBRA         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</si>
  <si>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</si>
  <si>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</si>
  <si>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</si>
  <si>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</si>
  <si>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S160309</t>
    </r>
  </si>
  <si>
    <r>
      <rPr>
        <sz val="7"/>
        <color rgb="FF000000"/>
        <rFont val="Arial"/>
      </rPr>
      <t>Terminal aéreo em latão (minicaptor), com conector e fixação horizontal 250mm x 10mm, ref. TEL-2024, inclusive vedação dos furos com poliuretano ref. TEL 5905, marca de ref.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</si>
  <si>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</si>
  <si>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</si>
  <si>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</si>
  <si>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</si>
  <si>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S150614</t>
    </r>
  </si>
  <si>
    <r>
      <rPr>
        <sz val="7"/>
        <color rgb="FF000000"/>
        <rFont val="Arial"/>
      </rPr>
      <t>Caixa de passagem de alvenaria de blocos de concreto 9x19x39cm, dimensões de 30x30x50cm, com revestimento interno em chapisco e reboco, tampa de concreto esp.5cm e lastro de brita 5 cm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</si>
  <si>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</si>
  <si>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</si>
  <si>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</si>
  <si>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</si>
  <si>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CP-4996-C3764</t>
    </r>
  </si>
  <si>
    <r>
      <rPr>
        <sz val="7"/>
        <color rgb="FF000000"/>
        <rFont val="Arial"/>
      </rPr>
      <t xml:space="preserve">Rack de parede 19" fechado com chave, 16Us, 470x570mm, com portas laterais e frontal, com venezianas, cooler de ventilação na parte superior.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</si>
  <si>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</si>
  <si>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</si>
  <si>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</si>
  <si>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</si>
  <si>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100612</t>
    </r>
  </si>
  <si>
    <r>
      <rPr>
        <sz val="7"/>
        <color rgb="FF000000"/>
        <rFont val="Arial"/>
      </rPr>
      <t>ASSENTAMENTO DE POSTE DE CONCRETO COM COMPRIMENTO NOMINAL DE 11 M, CARGA NOMINAL DE 600 DAN, ENGASTAMENTO BASE CONCRETADA COM 1 M DE CONCRETO E 0,7 M DE SOLO (NÃO INCLUI FORNECIMENTO). AF_11/2019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</si>
  <si>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</si>
  <si>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</si>
  <si>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</si>
  <si>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</si>
  <si>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I049101</t>
    </r>
  </si>
  <si>
    <r>
      <rPr>
        <sz val="7"/>
        <color rgb="FF000000"/>
        <rFont val="Arial"/>
      </rPr>
      <t>CRUZETA DE MADEIRA P/ POSTE 90 X 135 X 2400MM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</si>
  <si>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</si>
  <si>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</si>
  <si>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</si>
  <si>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</si>
  <si>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S151126</t>
    </r>
  </si>
  <si>
    <r>
      <rPr>
        <sz val="7"/>
        <color rgb="FF000000"/>
        <rFont val="Arial"/>
      </rPr>
      <t>Eletroduto de PVC rígido roscável, diâm. 3/4" (25mm), inclusive conexões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</si>
  <si>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</si>
  <si>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</si>
  <si>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</si>
  <si>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</si>
  <si>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S151129</t>
    </r>
  </si>
  <si>
    <r>
      <rPr>
        <sz val="7"/>
        <color rgb="FF000000"/>
        <rFont val="Arial"/>
      </rPr>
      <t>Eletroduto de PVC rígido roscável, diâm. 1 1/2" (50mm), inclusive conexões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</si>
  <si>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</si>
  <si>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</si>
  <si>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</si>
  <si>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</si>
  <si>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CP-2335-C4810</t>
    </r>
  </si>
  <si>
    <r>
      <rPr>
        <sz val="7"/>
        <color rgb="FF000000"/>
        <rFont val="Arial"/>
      </rPr>
      <t>Refletor em LED IP 66, 150W, 20.000 lúmens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</si>
  <si>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</si>
  <si>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</si>
  <si>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</si>
  <si>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</si>
  <si>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S200576</t>
    </r>
  </si>
  <si>
    <r>
      <rPr>
        <sz val="7"/>
        <color rgb="FF000000"/>
        <rFont val="Arial"/>
      </rPr>
      <t>Placa para inauguração de obra em alumínio polido e=4mm, dimensões 40 x 50 cm, gravação em baixo relevo, inclusive pintura e fixação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</si>
  <si>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</si>
  <si>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</si>
  <si>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</si>
  <si>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</si>
  <si>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S160108</t>
    </r>
  </si>
  <si>
    <r>
      <rPr>
        <sz val="7"/>
        <color rgb="FF000000"/>
        <rFont val="Arial"/>
      </rPr>
      <t>Caixa de telefone em chapa de aço padrão TELEBRAS do tipo CIE-2 200x200x120mm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</si>
  <si>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</si>
  <si>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</si>
  <si>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</si>
  <si>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</si>
  <si>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S151413</t>
    </r>
  </si>
  <si>
    <r>
      <rPr>
        <sz val="7"/>
        <color rgb="FF000000"/>
        <rFont val="Arial"/>
      </rPr>
      <t>Cabo de cobre nú, seção de 25.0 mm2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</si>
  <si>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</si>
  <si>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</si>
  <si>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</si>
  <si>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</si>
  <si>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CP-2132-S160106</t>
    </r>
  </si>
  <si>
    <r>
      <rPr>
        <sz val="7"/>
        <color rgb="FF000000"/>
        <rFont val="Arial"/>
      </rPr>
      <t>Aterramento com haste de terra 5/8"x2.40m, cabo de cobre nú 25mm2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</si>
  <si>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</si>
  <si>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</si>
  <si>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</si>
  <si>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</si>
  <si>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S160325</t>
    </r>
  </si>
  <si>
    <r>
      <rPr>
        <sz val="7"/>
        <color rgb="FF000000"/>
        <rFont val="Arial"/>
      </rPr>
      <t>Caixa de equalização de potenciais para uso interno e externo com nove (9) terminais para aterramento (BEP), em aço, com flange inferior e vedação na porta, ref. TEL-903, marca de referência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</si>
  <si>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</si>
  <si>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</si>
  <si>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</si>
  <si>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</si>
  <si>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CP-2871-ED-49144</t>
    </r>
  </si>
  <si>
    <r>
      <rPr>
        <sz val="7"/>
        <color rgb="FF000000"/>
        <rFont val="Arial"/>
      </rPr>
      <t xml:space="preserve">Cruzeta para fixação de 3 projetores, 1400mm, com fixadores, parafusos e demais conexões para poste telecônico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</si>
  <si>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</si>
  <si>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</si>
  <si>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</si>
  <si>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</si>
  <si>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CP-74194/001-80018314</t>
    </r>
  </si>
  <si>
    <r>
      <rPr>
        <sz val="7"/>
        <color rgb="FF000000"/>
        <rFont val="Arial"/>
      </rPr>
      <t>ESCADA TIPO MARINHEIRO EM TUBO ACO GALVANIZADO 1 1/2" 5 DEGRAUS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</si>
  <si>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</si>
  <si>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</si>
  <si>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</si>
  <si>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</si>
  <si>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I048041</t>
    </r>
  </si>
  <si>
    <r>
      <rPr>
        <sz val="7"/>
        <color rgb="FF000000"/>
        <rFont val="Arial"/>
      </rPr>
      <t>PARA-RAIOS POLIMERICO 12KV - 10KA COM SUPORTE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</si>
  <si>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</si>
  <si>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</si>
  <si>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</si>
  <si>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</si>
  <si>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CP-5631-P.16.000.067033</t>
    </r>
  </si>
  <si>
    <r>
      <rPr>
        <sz val="7"/>
        <color rgb="FF000000"/>
        <rFont val="Arial"/>
      </rPr>
      <t xml:space="preserve">Bloco autônomo p/ iluminação de emergência, c/ faróis de LED 15W temp. cor 5000K, autonomia 3 horas, gab. policarb. term. autoextinguível, prot. UV, res. a impacto, bege, mod. BLL 2400 LED IP66 - Aureonlux ou equivalente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</si>
  <si>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</si>
  <si>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</si>
  <si>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</si>
  <si>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</si>
  <si>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00013369</t>
    </r>
  </si>
  <si>
    <r>
      <rPr>
        <sz val="7"/>
        <color rgb="FF000000"/>
        <rFont val="Arial"/>
      </rPr>
      <t>CHAVE SECCIONADORA-FUSIVEL BLINDADA TRIPOLAR, ABERTURA COM CARGA, PARA FUSIVEL NH00, CORRENTE NOMINAL DE 160 A, TENSAO DE 500 V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</si>
  <si>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</si>
  <si>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</si>
  <si>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</si>
  <si>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</si>
  <si>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95780</t>
    </r>
  </si>
  <si>
    <r>
      <rPr>
        <sz val="7"/>
        <color rgb="FF000000"/>
        <rFont val="Arial"/>
      </rPr>
      <t>CONDULETE DE ALUMÍNIO, TIPO B, PARA ELETRODUTO DE AÇO GALVANIZADO DN 25 MM (1''), APARENTE - FORNECIMENTO E INSTALAÇÃO. AF_11/2016_P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</si>
  <si>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</si>
  <si>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</si>
  <si>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</si>
  <si>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</si>
  <si>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S151002</t>
    </r>
  </si>
  <si>
    <r>
      <rPr>
        <sz val="7"/>
        <color rgb="FF000000"/>
        <rFont val="Arial"/>
      </rPr>
      <t>Caixa de passagem de alvenaria de blocos cerâmicos 10 furos 10x20x20cm dimensões de 50x50x50cm, com revestimento interno em chapisco e reboco, tampa de concreto esp.5cm e lastro de brita 5 cm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</si>
  <si>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</si>
  <si>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</si>
  <si>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</si>
  <si>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</si>
  <si>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S160310</t>
    </r>
  </si>
  <si>
    <r>
      <rPr>
        <sz val="7"/>
        <color rgb="FF000000"/>
        <rFont val="Arial"/>
      </rPr>
      <t>Conector de medição em latão com 2 parafusos para cabos de 16 a 50 mm2, ref. TEL-562,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</si>
  <si>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</si>
  <si>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</si>
  <si>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</si>
  <si>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</si>
  <si>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COMP-976005</t>
    </r>
  </si>
  <si>
    <r>
      <rPr>
        <sz val="7"/>
        <color rgb="FF000000"/>
        <rFont val="Arial"/>
      </rPr>
      <t>CONVERSOR DE MIDIA PoE 2 km 100 Base-FX para 10/100 Base-TX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</si>
  <si>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</si>
  <si>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</si>
  <si>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</si>
  <si>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</si>
  <si>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91859</t>
    </r>
  </si>
  <si>
    <r>
      <rPr>
        <sz val="7"/>
        <color rgb="FF000000"/>
        <rFont val="Arial"/>
      </rPr>
      <t>ELETRODUTO FLEXÍVEL LISO, PEAD, DN 32 MM (1"), PARA CIRCUITOS TERMINAIS, INSTALADO EM PAREDE - FORNECIMENTO E INSTALAÇÃO. AF_12/2015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</si>
  <si>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</si>
  <si>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</si>
  <si>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</si>
  <si>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</si>
  <si>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S160110</t>
    </r>
  </si>
  <si>
    <r>
      <rPr>
        <sz val="7"/>
        <color rgb="FF000000"/>
        <rFont val="Arial"/>
      </rPr>
      <t>Caixa de telefone em chapa de aço padrão TELEBRAS do tipo CIE-4 600x600x120 mm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</si>
  <si>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</si>
  <si>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</si>
  <si>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</si>
  <si>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</si>
  <si>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CP-7142-S160330</t>
    </r>
  </si>
  <si>
    <r>
      <rPr>
        <sz val="7"/>
        <color rgb="FF000000"/>
        <rFont val="Arial"/>
      </rPr>
      <t>Conector em bronze reforçado para 2 cabos de cobre de 16-70mm² na haste de aterramento, com grampo U, porcas e arrue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</si>
  <si>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</si>
  <si>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</si>
  <si>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</si>
  <si>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</si>
  <si>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CP-9152-ED-48372</t>
    </r>
  </si>
  <si>
    <r>
      <rPr>
        <sz val="7"/>
        <color rgb="FF000000"/>
        <rFont val="Arial"/>
      </rPr>
      <t xml:space="preserve">Patch cord F/UTP CAT.6 - Cabo flexível Blindado Cat.6 montado com conectores RJ45 nas duas extremidades. ref: Furukawa ou similar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</si>
  <si>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</si>
  <si>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</si>
  <si>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pc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</si>
  <si>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</si>
  <si>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S151422</t>
    </r>
  </si>
  <si>
    <r>
      <rPr>
        <sz val="7"/>
        <color rgb="FF000000"/>
        <rFont val="Arial"/>
      </rPr>
      <t>Cabo de cobre termoplástico, com isolamento para 1000V, seção de 25.0 mm2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</si>
  <si>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</si>
  <si>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</si>
  <si>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</si>
  <si>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</si>
  <si>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CP-1660-C4371</t>
    </r>
  </si>
  <si>
    <r>
      <rPr>
        <sz val="7"/>
        <color rgb="FF000000"/>
        <rFont val="Arial"/>
      </rPr>
      <t xml:space="preserve">Arandela blindada, uso externo, 45°, IP 65, soquete E27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</si>
  <si>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</si>
  <si>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</si>
  <si>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</si>
  <si>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</si>
  <si>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00003917</t>
    </r>
  </si>
  <si>
    <r>
      <rPr>
        <sz val="7"/>
        <color rgb="FF000000"/>
        <rFont val="Arial"/>
      </rPr>
      <t>LUVA DE FERRO GALVANIZADO, COM ROSCA BSP, DE 6"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</si>
  <si>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</si>
  <si>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</si>
  <si>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</si>
  <si>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</si>
  <si>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S150836</t>
    </r>
  </si>
  <si>
    <r>
      <rPr>
        <sz val="7"/>
        <color rgb="FF000000"/>
        <rFont val="Arial"/>
      </rPr>
      <t>Eletrocalha perfurada em chapa de aço galvanizado nº16, 200x100mm, sem tampa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</si>
  <si>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</si>
  <si>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</si>
  <si>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</si>
  <si>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</si>
  <si>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S160313</t>
    </r>
  </si>
  <si>
    <r>
      <rPr>
        <sz val="7"/>
        <color rgb="FF000000"/>
        <rFont val="Arial"/>
      </rPr>
      <t>Fixador universal latão estanhado p/ cabos 16 a 70 mm2 ref. 5024, incl. parafuso sextavado M6x45mm, arruela lisa 1/4", bucha nº8, vedação dos furos c/ poliuretano ref. 5905, marca de ref. Termotécnica ou equivalente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</si>
  <si>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</si>
  <si>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</si>
  <si>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</si>
  <si>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</si>
  <si>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97668</t>
    </r>
  </si>
  <si>
    <r>
      <rPr>
        <sz val="7"/>
        <color rgb="FF000000"/>
        <rFont val="Arial"/>
      </rPr>
      <t>ELETRODUTO FLEXÍVEL CORRUGADO, PEAD, DN 63 (2"), PARA REDE ENTERRADA DE DISTRIBUIÇÃO DE ENERGIA ELÉTRICA - FORNECIMENTO E INSTALAÇÃO. AF_12/2021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</si>
  <si>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</si>
  <si>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</si>
  <si>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</si>
  <si>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</si>
  <si>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00037558</t>
    </r>
  </si>
  <si>
    <r>
      <rPr>
        <sz val="7"/>
        <color rgb="FF000000"/>
        <rFont val="Arial"/>
      </rPr>
      <t>PLACA DE SINALIZACAO DE SEGURANCA CONTRA INCENDIO, FOTOLUMINESCENTE, RETANGULAR, *20 X 40* CM, EM PVC *2* MM ANTI-CHAMAS (SIMBOLOS, CORES E PICTOGRAMAS CONFORME NBR 16820)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</si>
  <si>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</si>
  <si>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</si>
  <si>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</si>
  <si>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</si>
  <si>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COMP-00001546</t>
    </r>
  </si>
  <si>
    <r>
      <rPr>
        <sz val="7"/>
        <color rgb="FF000000"/>
        <rFont val="Arial"/>
      </rPr>
      <t>TERMINAL METALICO A PRESSAO PARA 1 CABO DE 95 A 120 MM2, COM 2 FUROS PARA FIXACAO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</si>
  <si>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</si>
  <si>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</si>
  <si>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</si>
  <si>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</si>
  <si>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S150634</t>
    </r>
  </si>
  <si>
    <r>
      <rPr>
        <sz val="7"/>
        <color rgb="FF000000"/>
        <rFont val="Arial"/>
      </rPr>
      <t>Caixa de passagem 300x300x120mm, chapa 18, com tampa parafusada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</si>
  <si>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</si>
  <si>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</si>
  <si>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</si>
  <si>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</si>
  <si>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CP-2718-C3751</t>
    </r>
  </si>
  <si>
    <r>
      <rPr>
        <sz val="7"/>
        <color rgb="FF000000"/>
        <rFont val="Arial"/>
      </rPr>
      <t>CABO DE FIBRA ÓPTICA, 02 PARES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</si>
  <si>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</si>
  <si>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</si>
  <si>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</si>
  <si>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</si>
  <si>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CP-4655-S160613</t>
    </r>
  </si>
  <si>
    <r>
      <rPr>
        <sz val="7"/>
        <color rgb="FF000000"/>
        <rFont val="Arial"/>
      </rPr>
      <t>Bloco autônomo de iluminação de emergência 30 LEDS, Bivolt, Autonomia de 6hrs, Potência 2W, Fluxo luminoso 110 lm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</si>
  <si>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</si>
  <si>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</si>
  <si>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</si>
  <si>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</si>
  <si>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97145</t>
    </r>
  </si>
  <si>
    <r>
      <rPr>
        <sz val="7"/>
        <color rgb="FF000000"/>
        <rFont val="Arial"/>
      </rPr>
      <t>ASSENTAMENTO DE TUBO DE FERRO FUNDIDO PARA REDE DE ÁGUA, DN 250 MM, JUNTA ELÁSTICA, INSTALADO EM LOCAL COM NÍVEL ALTO DE INTERFERÊNCIAS (NÃO INCLUI FORNECIMENTO). AF_11/2017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</si>
  <si>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</si>
  <si>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</si>
  <si>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</si>
  <si>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</si>
  <si>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S160605</t>
    </r>
  </si>
  <si>
    <r>
      <rPr>
        <sz val="7"/>
        <color rgb="FF000000"/>
        <rFont val="Arial"/>
      </rPr>
      <t>Extintor de incêndio portátil de pó químico ABC com capacidade 2A-20B:C (6 kg), inclusive suporte para fixação, EXCLUSIVE placa sinalizadora em PVC fotoluminescente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</si>
  <si>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</si>
  <si>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</si>
  <si>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</si>
  <si>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</si>
  <si>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96989</t>
    </r>
  </si>
  <si>
    <r>
      <rPr>
        <sz val="7"/>
        <color rgb="FF000000"/>
        <rFont val="Arial"/>
      </rPr>
      <t>CAPTOR TIPO FRANKLIN PARA SPDA - FORNECIMENTO E INSTALAÇÃO. AF_12/2017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</si>
  <si>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</si>
  <si>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</si>
  <si>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</si>
  <si>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</si>
  <si>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S151133</t>
    </r>
  </si>
  <si>
    <r>
      <rPr>
        <sz val="7"/>
        <color rgb="FF000000"/>
        <rFont val="Arial"/>
      </rPr>
      <t>Eletroduto flexível corrugado 1", marca de referência TIGRE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</si>
  <si>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</si>
  <si>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</si>
  <si>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</si>
  <si>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</si>
  <si>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CP-1385</t>
    </r>
  </si>
  <si>
    <r>
      <rPr>
        <sz val="7"/>
        <color rgb="FF000000"/>
        <rFont val="Arial"/>
      </rPr>
      <t>Conector Tipo X Fundido em Bronze com acessórios em Aço GFPara cabos 16 – 50 mm² – Acab. Estanhado para Aterramento de Telas – com parafuso, porca e arruela em Aço GF ref: TEL-6945, Termotécnica ou similar.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</si>
  <si>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</si>
  <si>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</si>
  <si>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</si>
  <si>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</si>
  <si>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S150861</t>
    </r>
  </si>
  <si>
    <r>
      <rPr>
        <sz val="7"/>
        <color rgb="FF000000"/>
        <rFont val="Arial"/>
      </rPr>
      <t>Tampa de encaixe para eletrocalha em chapa de aço galvanizada 18, dim. 200mm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</si>
  <si>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</si>
  <si>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</si>
  <si>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</si>
  <si>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</si>
  <si>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0407820</t>
    </r>
  </si>
  <si>
    <r>
      <rPr>
        <sz val="7"/>
        <color rgb="FF000000"/>
        <rFont val="Arial"/>
      </rPr>
      <t>Armação em aço CA-60 - fornecimento, preparo e colocação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</si>
  <si>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</si>
  <si>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</si>
  <si>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</si>
  <si>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</si>
  <si>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CP-7330-ED-13344</t>
    </r>
  </si>
  <si>
    <r>
      <rPr>
        <sz val="7"/>
        <color rgb="FF000000"/>
        <rFont val="Arial"/>
      </rPr>
      <t>Lampada LED 23 W, 3000 lumens, E27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</si>
  <si>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</si>
  <si>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</si>
  <si>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</si>
  <si>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</si>
  <si>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CP-8296-ED-49321</t>
    </r>
  </si>
  <si>
    <r>
      <rPr>
        <sz val="7"/>
        <color rgb="FF000000"/>
        <rFont val="Arial"/>
      </rPr>
      <t>ELETRODUTO DE AÇO GALVANIZADO MÉDIO, INCLUSIVE CONEXÕES, SUPORTES E FIXAÇÃO DN 50 (2")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</si>
  <si>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</si>
  <si>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</si>
  <si>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</si>
  <si>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</si>
  <si>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5501938</t>
    </r>
  </si>
  <si>
    <r>
      <rPr>
        <sz val="7"/>
        <color rgb="FF000000"/>
        <rFont val="Arial"/>
      </rPr>
      <t>Escavação, carga e transporte de material de 1ª categoria - DMT de 2.500 a 3.000 m - caminho de serviço pavimentado - com carregadeira e caminhão basculante de 14 m³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</si>
  <si>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</si>
  <si>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</si>
  <si>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</si>
  <si>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</si>
  <si>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CP-2493-CP-7142-S160330</t>
    </r>
  </si>
  <si>
    <r>
      <rPr>
        <sz val="7"/>
        <color rgb="FF000000"/>
        <rFont val="Arial"/>
      </rPr>
      <t>Conector para gradis aramados, ref: TEL-736, Termotécnica ou similar.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</si>
  <si>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</si>
  <si>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</si>
  <si>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</si>
  <si>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</si>
  <si>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CP-8348-C4569</t>
    </r>
  </si>
  <si>
    <r>
      <rPr>
        <sz val="7"/>
        <color rgb="FF000000"/>
        <rFont val="Arial"/>
      </rPr>
      <t>Calha de tomadas com filtro para instalação, em rack, com 06 tomadas 2P+T, REF: PIAL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</si>
  <si>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</si>
  <si>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</si>
  <si>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</si>
  <si>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</si>
  <si>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91943</t>
    </r>
  </si>
  <si>
    <r>
      <rPr>
        <sz val="7"/>
        <color rgb="FF000000"/>
        <rFont val="Arial"/>
      </rPr>
      <t>CAIXA RETANGULAR 4" X 4" MÉDIA (1,30 M DO PISO), PVC, INSTALADA EM PAREDE - FORNECIMENTO E INSTALAÇÃO. AF_12/2015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</si>
  <si>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</si>
  <si>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</si>
  <si>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</si>
  <si>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</si>
  <si>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I040504</t>
    </r>
  </si>
  <si>
    <r>
      <rPr>
        <sz val="7"/>
        <color rgb="FF000000"/>
        <rFont val="Arial"/>
      </rPr>
      <t>ISOLADOR DE PINO POLIMERICO 15KV - ROSCA 25MM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</si>
  <si>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</si>
  <si>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</si>
  <si>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</si>
  <si>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</si>
  <si>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97123</t>
    </r>
  </si>
  <si>
    <r>
      <rPr>
        <sz val="7"/>
        <color rgb="FF000000"/>
        <rFont val="Arial"/>
      </rPr>
      <t>ASSENTAMENTO DE TUBO DE PVC PBA PARA REDE DE ÁGUA, DN 100 MM, JUNTA ELÁSTICA INTEGRADA, INSTALADO EM LOCAL COM NÍVEL ALTO DE INTERFERÊNCIAS (NÃO INCLUI FORNECIMENTO). AF_11/2017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</si>
  <si>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</si>
  <si>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</si>
  <si>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</si>
  <si>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</si>
  <si>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CP-0098-ED-48376</t>
    </r>
  </si>
  <si>
    <r>
      <rPr>
        <sz val="7"/>
        <color rgb="FF000000"/>
        <rFont val="Arial"/>
      </rPr>
      <t xml:space="preserve">Bandeja fixa frontal para Racks padrão 19" polegadas, 2Us, 290 mm de profundidade, fixação interna construída em aço, com estampas de ventilação para circulação de AR interno do Rack, 2 pontos fixação nos planos frontais do rack por meio de parafusos.
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</si>
  <si>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</si>
  <si>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</si>
  <si>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cj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</si>
  <si>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</si>
  <si>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CP-2292-ED-48378</t>
    </r>
  </si>
  <si>
    <r>
      <rPr>
        <sz val="7"/>
        <color rgb="FF000000"/>
        <rFont val="Arial"/>
      </rPr>
      <t>TAMPA CEGA DE 1U PARA RACK 19"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</si>
  <si>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</si>
  <si>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</si>
  <si>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cj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</si>
  <si>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</si>
  <si>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S151132</t>
    </r>
  </si>
  <si>
    <r>
      <rPr>
        <sz val="7"/>
        <color rgb="FF000000"/>
        <rFont val="Arial"/>
      </rPr>
      <t>Eletroduto flexível corrugado 3/4" , marca de referência TIGRE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</si>
  <si>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</si>
  <si>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</si>
  <si>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</si>
  <si>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</si>
  <si>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CP-2641-C4568</t>
    </r>
  </si>
  <si>
    <r>
      <rPr>
        <sz val="7"/>
        <color rgb="FF000000"/>
        <rFont val="Arial"/>
      </rPr>
      <t>ORGANIZADOR DE CABOS HORIZONTAL, ABERTO, PADRÃO RACK 19"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</si>
  <si>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</si>
  <si>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</si>
  <si>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</si>
  <si>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</si>
  <si>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95781</t>
    </r>
  </si>
  <si>
    <r>
      <rPr>
        <sz val="7"/>
        <color rgb="FF000000"/>
        <rFont val="Arial"/>
      </rPr>
      <t>CONDULETE DE ALUMÍNIO, TIPO C, PARA ELETRODUTO DE AÇO GALVANIZADO DN 25 MM (1''), APARENTE - FORNECIMENTO E INSTALAÇÃO. AF_11/2016_P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</si>
  <si>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</si>
  <si>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</si>
  <si>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</si>
  <si>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</si>
  <si>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COMP-00001575</t>
    </r>
  </si>
  <si>
    <r>
      <rPr>
        <sz val="7"/>
        <color rgb="FF000000"/>
        <rFont val="Arial"/>
      </rPr>
      <t>TERMINAL A COMPRESSAO EM COBRE ESTANHADO PARA CABO 16 MM2, 1 FURO E 1 COMPRESSAO, PARA PARAFUSO DE FIXACAO M6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</si>
  <si>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</si>
  <si>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</si>
  <si>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</si>
  <si>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</si>
  <si>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00043130</t>
    </r>
  </si>
  <si>
    <r>
      <rPr>
        <sz val="7"/>
        <color rgb="FF000000"/>
        <rFont val="Arial"/>
      </rPr>
      <t>ARAME GALVANIZADO 12 BWG, D = 2,76 MM (0,048 KG/M) OU 14 BWG, D = 2,11 MM (0,026 KG/M)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</si>
  <si>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</si>
  <si>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</si>
  <si>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</si>
  <si>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</si>
  <si>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91940</t>
    </r>
  </si>
  <si>
    <r>
      <rPr>
        <sz val="7"/>
        <color rgb="FF000000"/>
        <rFont val="Arial"/>
      </rPr>
      <t>CAIXA RETANGULAR 4" X 2" MÉDIA (1,30 M DO PISO), PVC, INSTALADA EM PAREDE - FORNECIMENTO E INSTALAÇÃO. AF_12/2015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</si>
  <si>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</si>
  <si>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</si>
  <si>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</si>
  <si>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</si>
  <si>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S200254</t>
    </r>
  </si>
  <si>
    <r>
      <rPr>
        <sz val="7"/>
        <color rgb="FF000000"/>
        <rFont val="Arial"/>
      </rPr>
      <t>Fornecimento e assentamento de ladrilho hidráulico ranhurado, vermelho, dim. 20x20 cm, esp. 1.5cm, assentado com pasta de cimento colante, exclusive regularização e lastro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</si>
  <si>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</si>
  <si>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SERVICO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</si>
  <si>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</si>
  <si>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</si>
  <si>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sz val="7"/>
        <color rgb="FF000000"/>
        <rFont val="Arial"/>
      </rPr>
      <t>10378</t>
    </r>
  </si>
  <si>
    <r>
      <rPr>
        <sz val="7"/>
        <color rgb="FF000000"/>
        <rFont val="Arial"/>
      </rPr>
      <t>Placa em alumínio espessura = 1,5mm</t>
    </r>
  </si>
  <si>
    <r>
      <rPr>
        <sz val="7"/>
        <color rgb="FF000000"/>
        <rFont val="Arial"/>
      </rPr>
      <t>DER-ES</t>
    </r>
  </si>
  <si>
    <r>
      <rPr>
        <sz val="7"/>
        <color rgb="FF000000"/>
        <rFont val="Arial"/>
      </rPr>
      <t>MATERIAL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</si>
  <si>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</si>
  <si>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C</t>
    </r>
  </si>
  <si>
    <r>
      <rPr>
        <b/>
        <sz val="8"/>
        <color rgb="FF000000"/>
        <rFont val="Arial"/>
      </rPr>
      <t xml:space="preserve">
                </t>
    </r>
  </si>
  <si>
    <r>
      <rPr>
        <b/>
        <sz val="8"/>
        <color rgb="FF000000"/>
        <rFont val="Arial"/>
      </rPr>
      <t>Valor total do Orçamento:</t>
    </r>
  </si>
  <si>
    <t>COMPOSIÇÃO BDI</t>
  </si>
  <si>
    <r>
      <rPr>
        <b/>
        <sz val="10"/>
        <color theme="1"/>
        <rFont val="Calibri"/>
      </rPr>
      <t>Cliente:</t>
    </r>
    <r>
      <rPr>
        <sz val="10"/>
        <color theme="1"/>
        <rFont val="Calibri"/>
      </rPr>
      <t xml:space="preserve"> Secretaria de Estado de Saneamento, Habitação e Desenvolvimento Urbano – SEDURB</t>
    </r>
  </si>
  <si>
    <t>.</t>
  </si>
  <si>
    <t>COMPOSIÇÃO DO BDI GERAL</t>
  </si>
  <si>
    <t>(1 + A + B + D + E + F)</t>
  </si>
  <si>
    <t>B-</t>
  </si>
  <si>
    <t>Administração LOCAL (AL%) ......................................................</t>
  </si>
  <si>
    <r>
      <rPr>
        <b/>
        <sz val="10"/>
        <color theme="1"/>
        <rFont val="Times New Roman"/>
      </rPr>
      <t xml:space="preserve">BDI sobre o </t>
    </r>
    <r>
      <rPr>
        <b/>
        <u/>
        <sz val="10"/>
        <color theme="1"/>
        <rFont val="Times New Roman"/>
      </rPr>
      <t>Custo Total Direto da Obra</t>
    </r>
    <r>
      <rPr>
        <b/>
        <sz val="10"/>
        <color theme="1"/>
        <rFont val="Times New Roman"/>
      </rPr>
      <t xml:space="preserve"> ............................................................................................</t>
    </r>
  </si>
  <si>
    <t>1 - BDI conforme orientação SEDURB</t>
  </si>
  <si>
    <t>PLANILHA ORÇAMENTARIA</t>
  </si>
  <si>
    <t>IOPES (DER-ES EDIF)</t>
  </si>
  <si>
    <t>DER-ES (ROD)</t>
  </si>
  <si>
    <t>L.S:</t>
  </si>
  <si>
    <t>Data Base</t>
  </si>
  <si>
    <r>
      <rPr>
        <b/>
        <sz val="7"/>
        <color rgb="FF000000"/>
        <rFont val="Arial"/>
      </rPr>
      <t>ITEM</t>
    </r>
  </si>
  <si>
    <r>
      <rPr>
        <b/>
        <sz val="7"/>
        <color rgb="FF000000"/>
        <rFont val="Arial"/>
      </rPr>
      <t>CÓDIGO</t>
    </r>
  </si>
  <si>
    <r>
      <rPr>
        <b/>
        <sz val="7"/>
        <color rgb="FF000000"/>
        <rFont val="Arial"/>
      </rPr>
      <t>REF.</t>
    </r>
  </si>
  <si>
    <r>
      <rPr>
        <b/>
        <sz val="7"/>
        <color rgb="FF000000"/>
        <rFont val="Arial"/>
      </rPr>
      <t>DESCRIÇÃO</t>
    </r>
  </si>
  <si>
    <r>
      <rPr>
        <b/>
        <sz val="7"/>
        <color rgb="FF000000"/>
        <rFont val="Arial"/>
      </rPr>
      <t>UNID.</t>
    </r>
  </si>
  <si>
    <r>
      <rPr>
        <b/>
        <sz val="7"/>
        <color rgb="FF000000"/>
        <rFont val="Arial"/>
      </rPr>
      <t>QUANT.</t>
    </r>
  </si>
  <si>
    <r>
      <rPr>
        <b/>
        <sz val="7"/>
        <color rgb="FF000000"/>
        <rFont val="Arial"/>
      </rPr>
      <t>CUSTO UNITÁRIO</t>
    </r>
  </si>
  <si>
    <r>
      <rPr>
        <b/>
        <sz val="7"/>
        <color rgb="FF000000"/>
        <rFont val="Arial"/>
      </rPr>
      <t>BDI (%)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</si>
  <si>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</si>
  <si>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PREÇO DO SERVIÇO</t>
    </r>
  </si>
  <si>
    <r>
      <rPr>
        <b/>
        <sz val="7"/>
        <color rgb="FF000000"/>
        <rFont val="Arial"/>
      </rPr>
      <t>1</t>
    </r>
  </si>
  <si>
    <r>
      <rPr>
        <b/>
        <sz val="7"/>
        <color rgb="FF000000"/>
        <rFont val="Arial"/>
      </rPr>
      <t>OBRA</t>
    </r>
  </si>
  <si>
    <r>
      <rPr>
        <b/>
        <sz val="7"/>
        <color rgb="FF000000"/>
        <rFont val="Arial"/>
      </rPr>
      <t>1.1</t>
    </r>
  </si>
  <si>
    <r>
      <rPr>
        <b/>
        <sz val="7"/>
        <color rgb="FF000000"/>
        <rFont val="Arial"/>
      </rPr>
      <t>Administração e canteiro</t>
    </r>
  </si>
  <si>
    <r>
      <rPr>
        <b/>
        <sz val="7"/>
        <color rgb="FF000000"/>
        <rFont val="Arial"/>
      </rPr>
      <t>1.1.1</t>
    </r>
  </si>
  <si>
    <r>
      <rPr>
        <b/>
        <sz val="7"/>
        <color rgb="FF000000"/>
        <rFont val="Arial"/>
      </rPr>
      <t>Implantação do Canteiro de Obras</t>
    </r>
  </si>
  <si>
    <r>
      <rPr>
        <sz val="7"/>
        <color rgb="FF000000"/>
        <rFont val="Arial"/>
      </rPr>
      <t>1.1.1.1</t>
    </r>
  </si>
  <si>
    <r>
      <rPr>
        <sz val="7"/>
        <color rgb="FF000000"/>
        <rFont val="Arial"/>
      </rPr>
      <t>S020712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</si>
  <si>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</si>
  <si>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Rede de água com padrão de entrada d'água diâm. 3/4", conf. espec. CESAN, incl. tubos e conexões para alimentação, distribuição, extravasor e limpeza, cons. o padrão a 25m, conf. projeto (1 utilização)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</si>
  <si>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</si>
  <si>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1.1.1.2</t>
    </r>
  </si>
  <si>
    <r>
      <rPr>
        <sz val="7"/>
        <color rgb="FF000000"/>
        <rFont val="Arial"/>
      </rPr>
      <t>S020714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</si>
  <si>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</si>
  <si>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Rede de esgoto, contendo fossa e filtro, inclusive tubos e conexões de ligação entre caixas, considerando distância de 25m, conforme projeto (1 utilização)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</si>
  <si>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</si>
  <si>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1.1.1.3</t>
    </r>
  </si>
  <si>
    <r>
      <rPr>
        <sz val="7"/>
        <color rgb="FF000000"/>
        <rFont val="Arial"/>
      </rPr>
      <t>S020713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</si>
  <si>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</si>
  <si>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Rede de luz, incl. padrão entrada de energia trifás., cabo de ligação até barracões, quadro de distrib., disj. e chave de força (quando necessário), cons. 20m entre padrão entrada e QDG, conf. projeto (1 utilização)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</si>
  <si>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</si>
  <si>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1.1.1.4</t>
    </r>
  </si>
  <si>
    <r>
      <rPr>
        <sz val="7"/>
        <color rgb="FF000000"/>
        <rFont val="Arial"/>
      </rPr>
      <t>S020711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</si>
  <si>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</si>
  <si>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Reservatório de poliestileno de 1000 L, incl. suporte em madeira de 7x12cm e 8x7cm, elevado de 4m, conf. projeto (1 utilização)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</si>
  <si>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</si>
  <si>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1.1.1.5</t>
    </r>
  </si>
  <si>
    <r>
      <rPr>
        <sz val="7"/>
        <color rgb="FF000000"/>
        <rFont val="Arial"/>
      </rPr>
      <t>S020350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</si>
  <si>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</si>
  <si>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Tapume Telha Metálica Ondulada 0,50mm Branca h=2,20m, incl. montagem estr. mad. 8"x8", c/adesivo "SEDURB" 60x60cm a cada 10m, incl. faixas pint. esmalte sint. cores azul c/ h=30cm e rosa c/ h=10cm (Reaproveitamento 2x)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</si>
  <si>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</si>
  <si>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1.1.1.6</t>
    </r>
  </si>
  <si>
    <r>
      <rPr>
        <sz val="7"/>
        <color rgb="FF000000"/>
        <rFont val="Arial"/>
      </rPr>
      <t>S020305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</si>
  <si>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</si>
  <si>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Placa de obra nas dimensões de 2.0 x 4.0 m, padrão IOPES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</si>
  <si>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</si>
  <si>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1.1.1.7</t>
    </r>
  </si>
  <si>
    <r>
      <rPr>
        <sz val="7"/>
        <color rgb="FF000000"/>
        <rFont val="Arial"/>
      </rPr>
      <t>S200576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</si>
  <si>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</si>
  <si>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Placa para inauguração de obra em alumínio polido e=4mm, dimensões 40 x 50 cm, gravação em baixo relevo, inclusive pintura e fixação</t>
    </r>
  </si>
  <si>
    <r>
      <rPr>
        <sz val="7"/>
        <color rgb="FF000000"/>
        <rFont val="Arial"/>
      </rPr>
      <t>und</t>
    </r>
  </si>
  <si>
    <r>
      <rPr>
        <b/>
        <sz val="7"/>
        <color rgb="FF000000"/>
        <rFont val="Arial"/>
      </rPr>
      <t>1.1.2</t>
    </r>
  </si>
  <si>
    <r>
      <rPr>
        <b/>
        <sz val="7"/>
        <color rgb="FF000000"/>
        <rFont val="Arial"/>
      </rPr>
      <t>Canteiro de Obras</t>
    </r>
  </si>
  <si>
    <r>
      <rPr>
        <sz val="7"/>
        <color rgb="FF000000"/>
        <rFont val="Arial"/>
      </rPr>
      <t>1.1.2.1</t>
    </r>
  </si>
  <si>
    <r>
      <rPr>
        <sz val="7"/>
        <color rgb="FF000000"/>
        <rFont val="Arial"/>
      </rPr>
      <t>S020344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</si>
  <si>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</si>
  <si>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Mobilização e desmobilização de conteiner locado para barracão de obra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</si>
  <si>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</si>
  <si>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1.1.2.2</t>
    </r>
  </si>
  <si>
    <r>
      <rPr>
        <sz val="7"/>
        <color rgb="FF000000"/>
        <rFont val="Arial"/>
      </rPr>
      <t>S020353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</si>
  <si>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</si>
  <si>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Aluguel mensal container para refeitorio, incl. porta, 2 janelas, abert p/ ar cond., 2 pt iluminação, 2 tomadas elét. e 1 tomada telef. Isolamento térmico (paredes e teto), piso em comp. Naval pintado, cert. NR18, incl. laudo descontaminação.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</si>
  <si>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</si>
  <si>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1.1.2.3</t>
    </r>
  </si>
  <si>
    <r>
      <rPr>
        <sz val="7"/>
        <color rgb="FF000000"/>
        <rFont val="Arial"/>
      </rPr>
      <t>S020355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</si>
  <si>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</si>
  <si>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Aluguel mensal container sanitário, incl porta, básc, 2 ptos luz, 1 pto aterram., 3vasos, 3lavatórios, calha mictório, 6 chuveiros (1 eletrico), torn.,registros, piso comp. Naval pintado, cert NR18 e laudo descontaminação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</si>
  <si>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</si>
  <si>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1.1.2.4</t>
    </r>
  </si>
  <si>
    <r>
      <rPr>
        <sz val="7"/>
        <color rgb="FF000000"/>
        <rFont val="Arial"/>
      </rPr>
      <t>S020352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</si>
  <si>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</si>
  <si>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</si>
  <si>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</si>
  <si>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1.1.2.5</t>
    </r>
  </si>
  <si>
    <r>
      <rPr>
        <sz val="7"/>
        <color rgb="FF000000"/>
        <rFont val="Arial"/>
      </rPr>
      <t>S020356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</si>
  <si>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</si>
  <si>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Aluguel mensal container para almoxarifado, incl. porta, 2 janelas, 1 pt iluminação, Isolamento térmico (teto), piso em comp. Naval pintado, cert. NR18, incl. laudo descontaminação.</t>
    </r>
  </si>
  <si>
    <r>
      <rPr>
        <sz val="7"/>
        <color rgb="FF000000"/>
        <rFont val="Arial"/>
      </rPr>
      <t>ms</t>
    </r>
  </si>
  <si>
    <r>
      <rPr>
        <sz val="7"/>
        <color rgb="FF000000"/>
        <rFont val="Arial"/>
      </rPr>
      <t>1.1.2.6</t>
    </r>
  </si>
  <si>
    <r>
      <rPr>
        <sz val="7"/>
        <color rgb="FF000000"/>
        <rFont val="Arial"/>
      </rPr>
      <t>S030304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</si>
  <si>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</si>
  <si>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Índice de preço para remoção de entulho decorrente da execução de obras - BDI = 14,02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</si>
  <si>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</si>
  <si>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1.1.2.7</t>
    </r>
  </si>
  <si>
    <r>
      <rPr>
        <sz val="7"/>
        <color rgb="FF000000"/>
        <rFont val="Arial"/>
      </rPr>
      <t>S020354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</si>
  <si>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</si>
  <si>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Aluguel mensal container para vestiário, incl. porta, venezianas de circulação, 1 pt iluminação, Isolamento térmico (teto), piso em comp. Naval pintado, cert. NR18, incl. laudo descontaminação.</t>
    </r>
  </si>
  <si>
    <r>
      <rPr>
        <sz val="7"/>
        <color rgb="FF000000"/>
        <rFont val="Arial"/>
      </rPr>
      <t>ms</t>
    </r>
  </si>
  <si>
    <r>
      <rPr>
        <b/>
        <sz val="7"/>
        <color rgb="FF000000"/>
        <rFont val="Arial"/>
      </rPr>
      <t>1.2</t>
    </r>
  </si>
  <si>
    <r>
      <rPr>
        <b/>
        <sz val="7"/>
        <color rgb="FF000000"/>
        <rFont val="Arial"/>
      </rPr>
      <t>SERVIÇOS DIVERSOS</t>
    </r>
  </si>
  <si>
    <r>
      <rPr>
        <b/>
        <sz val="7"/>
        <color rgb="FF000000"/>
        <rFont val="Arial"/>
      </rPr>
      <t>1.2.1</t>
    </r>
  </si>
  <si>
    <r>
      <rPr>
        <b/>
        <sz val="7"/>
        <color rgb="FF000000"/>
        <rFont val="Arial"/>
      </rPr>
      <t xml:space="preserve">ELEVATÓRIA DE EMERGÊNCIA </t>
    </r>
  </si>
  <si>
    <r>
      <rPr>
        <sz val="7"/>
        <color rgb="FF000000"/>
        <rFont val="Arial"/>
      </rPr>
      <t>1.2.1.1</t>
    </r>
  </si>
  <si>
    <r>
      <rPr>
        <sz val="7"/>
        <color rgb="FF000000"/>
        <rFont val="Arial"/>
      </rPr>
      <t>7042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</si>
  <si>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</si>
  <si>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MOTOBOMBA TRASH (PARA ÁGUA SUJA) AUTO ESCORVANTE, MOTOR GASOLINA DE 6,41 HP, DIÂMETROS DE SUCÇÃO X RECALQUE: 3" X 3", HM/Q = 10 MCA / 60 M3/H A 23 MCA / 0 M3/H - CHP DIURNO. AF_10/2014 (CONSIDERADO 4 BOMBAS TRABALHANDO ATÉ 7 DIAS NO PERÍODO DA OBRA)</t>
    </r>
  </si>
  <si>
    <r>
      <rPr>
        <sz val="7"/>
        <color rgb="FF000000"/>
        <rFont val="Arial"/>
      </rPr>
      <t>CHP</t>
    </r>
  </si>
  <si>
    <r>
      <rPr>
        <sz val="7"/>
        <color rgb="FF000000"/>
        <rFont val="Arial"/>
      </rPr>
      <t>1.2.1.2</t>
    </r>
  </si>
  <si>
    <r>
      <rPr>
        <sz val="7"/>
        <color rgb="FF000000"/>
        <rFont val="Arial"/>
      </rPr>
      <t>7043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</si>
  <si>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</si>
  <si>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MOTOBOMBA TRASH (PARA ÁGUA SUJA) AUTO ESCORVANTE, MOTOR GASOLINA DE 6,41 HP, DIÂMETROS DE SUCÇÃO X RECALQUE: 3" X 3", HM/Q = 10 MCA / 60 M3/H A 23 MCA / 0 M3/H - CHI DIURNO. AF_10/2014 (CONSIDERANDO 4 BOMBAS A DISPOSIÇÃO DURANTE 9 MESES)</t>
    </r>
  </si>
  <si>
    <r>
      <rPr>
        <sz val="7"/>
        <color rgb="FF000000"/>
        <rFont val="Arial"/>
      </rPr>
      <t>CHI</t>
    </r>
  </si>
  <si>
    <r>
      <rPr>
        <b/>
        <sz val="7"/>
        <color rgb="FF000000"/>
        <rFont val="Arial"/>
      </rPr>
      <t>1.2.2</t>
    </r>
  </si>
  <si>
    <r>
      <rPr>
        <b/>
        <sz val="7"/>
        <color rgb="FF000000"/>
        <rFont val="Arial"/>
      </rPr>
      <t>RETIRADA DE INTERFERÊNCIAS</t>
    </r>
  </si>
  <si>
    <r>
      <rPr>
        <sz val="7"/>
        <color rgb="FF000000"/>
        <rFont val="Arial"/>
      </rPr>
      <t>1.2.2.1</t>
    </r>
  </si>
  <si>
    <r>
      <rPr>
        <sz val="7"/>
        <color rgb="FF000000"/>
        <rFont val="Arial"/>
      </rPr>
      <t>CP-1100-022028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</si>
  <si>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</si>
  <si>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REMOÇÃO DE POSTE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</si>
  <si>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</si>
  <si>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1.2.2.2</t>
    </r>
  </si>
  <si>
    <r>
      <rPr>
        <sz val="7"/>
        <color rgb="FF000000"/>
        <rFont val="Arial"/>
      </rPr>
      <t>100606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</si>
  <si>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</si>
  <si>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 xml:space="preserve">ASSENTAMENTO DE POSTE DE CONCRETO 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</si>
  <si>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</si>
  <si>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1.2.2.3</t>
    </r>
  </si>
  <si>
    <r>
      <rPr>
        <sz val="7"/>
        <color rgb="FF000000"/>
        <rFont val="Arial"/>
      </rPr>
      <t>97145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</si>
  <si>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</si>
  <si>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 xml:space="preserve">RETIRADA E ASSENTAMENTO DE TUBO DE FERRO FUNDIDO PARA REDE DE ÁGUA, DN 250 MM, JUNTA ELÁSTICA, 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</si>
  <si>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</si>
  <si>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1.2.2.4</t>
    </r>
  </si>
  <si>
    <r>
      <rPr>
        <sz val="7"/>
        <color rgb="FF000000"/>
        <rFont val="Arial"/>
      </rPr>
      <t>CP-3951-S05421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</si>
  <si>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</si>
  <si>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Fornecimento de tubo de ferro fundido, junta elástica, ponta / bolsa, classe k 7, diam. = 250mm, inclusive conexões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</si>
  <si>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</si>
  <si>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1.2.2.5</t>
    </r>
  </si>
  <si>
    <r>
      <rPr>
        <sz val="7"/>
        <color rgb="FF000000"/>
        <rFont val="Arial"/>
      </rPr>
      <t>97123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</si>
  <si>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</si>
  <si>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 xml:space="preserve">RETIRADA E ASSENTAMENTO DE TUBO DE PVC PBA PARA REDE DE ÁGUA, DN 100 MM, 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</si>
  <si>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</si>
  <si>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1.2.2.6</t>
    </r>
  </si>
  <si>
    <r>
      <rPr>
        <sz val="7"/>
        <color rgb="FF000000"/>
        <rFont val="Arial"/>
      </rPr>
      <t>89578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</si>
  <si>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</si>
  <si>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FORNECIMENTO E INTERLIGAÇÃO DE TUBO PVC DN 100 MM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</si>
  <si>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</si>
  <si>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1.3</t>
    </r>
  </si>
  <si>
    <r>
      <rPr>
        <b/>
        <sz val="7"/>
        <color rgb="FF000000"/>
        <rFont val="Arial"/>
      </rPr>
      <t>ESTRUTURA</t>
    </r>
  </si>
  <si>
    <r>
      <rPr>
        <sz val="7"/>
        <color rgb="FF000000"/>
        <rFont val="Arial"/>
      </rPr>
      <t>1.3.1</t>
    </r>
  </si>
  <si>
    <r>
      <rPr>
        <sz val="7"/>
        <color rgb="FF000000"/>
        <rFont val="Arial"/>
      </rPr>
      <t>1106282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</si>
  <si>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</si>
  <si>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 xml:space="preserve">Concreto para bombeamento fck = 40 MPa 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</si>
  <si>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</si>
  <si>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1.3.2</t>
    </r>
  </si>
  <si>
    <r>
      <rPr>
        <sz val="7"/>
        <color rgb="FF000000"/>
        <rFont val="Arial"/>
      </rPr>
      <t>00044535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</si>
  <si>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</si>
  <si>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 DE BOMBEAMENTO DE CONCRETO COM CONSUMO MINIMO DE 40 M3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</si>
  <si>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</si>
  <si>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1.3.3</t>
    </r>
  </si>
  <si>
    <r>
      <rPr>
        <sz val="7"/>
        <color rgb="FF000000"/>
        <rFont val="Arial"/>
      </rPr>
      <t>92452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</si>
  <si>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</si>
  <si>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MONTAGEM E DESMONTAGEM DE FÔRMA, ESCORAMENTO METÁLICO, PÉ-DIREITO SIMPLES, EM CHAPA DE MADEIRA RESINADA, 2 UTILIZAÇÕES. AF_12/2015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</si>
  <si>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</si>
  <si>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1.3.4</t>
    </r>
  </si>
  <si>
    <r>
      <rPr>
        <sz val="7"/>
        <color rgb="FF000000"/>
        <rFont val="Arial"/>
      </rPr>
      <t>2106293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</si>
  <si>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</si>
  <si>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Escoramento com perfis metálicos I 152 mm x 10,8 kg/m a cada metro e chapas de aço - estroncas a cada 2 m não incluídas - profundidade de até 10 m - aço com utilização de 20 vezes - fornecimento, instalação e retirada</t>
    </r>
  </si>
  <si>
    <r>
      <rPr>
        <sz val="7"/>
        <color rgb="FF000000"/>
        <rFont val="Arial"/>
      </rPr>
      <t>m²</t>
    </r>
  </si>
  <si>
    <r>
      <rPr>
        <sz val="7"/>
        <color rgb="FF000000"/>
        <rFont val="Arial"/>
      </rPr>
      <t>1.3.5</t>
    </r>
  </si>
  <si>
    <r>
      <rPr>
        <sz val="7"/>
        <color rgb="FF000000"/>
        <rFont val="Arial"/>
      </rPr>
      <t>100322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</si>
  <si>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</si>
  <si>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LASTRO COM MATERIAL GRANULAR (PEDRA BRITADA N.3), APLICADO EM PISOS OU RADIERS, ESPESSURA DE *50 CM*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</si>
  <si>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</si>
  <si>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1.3.6</t>
    </r>
  </si>
  <si>
    <r>
      <rPr>
        <sz val="7"/>
        <color rgb="FF000000"/>
        <rFont val="Arial"/>
      </rPr>
      <t>96620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</si>
  <si>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</si>
  <si>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LASTRO DE CONCRETO MAGRO, APLICADO EM PISOS OU RADIERS. AF_08/2017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</si>
  <si>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</si>
  <si>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1.3.7</t>
    </r>
  </si>
  <si>
    <r>
      <rPr>
        <sz val="7"/>
        <color rgb="FF000000"/>
        <rFont val="Arial"/>
      </rPr>
      <t>0407820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</si>
  <si>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</si>
  <si>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Armação em aço CA-60 - fornecimento, preparo e colocação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</si>
  <si>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</si>
  <si>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1.3.8</t>
    </r>
  </si>
  <si>
    <r>
      <rPr>
        <sz val="7"/>
        <color rgb="FF000000"/>
        <rFont val="Arial"/>
      </rPr>
      <t>0407819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</si>
  <si>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</si>
  <si>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Armação em aço CA-50 - fornecimento, preparo e colocação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</si>
  <si>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</si>
  <si>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1.3.9</t>
    </r>
  </si>
  <si>
    <r>
      <rPr>
        <sz val="7"/>
        <color rgb="FF000000"/>
        <rFont val="Arial"/>
      </rPr>
      <t>90087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</si>
  <si>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</si>
  <si>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ESCAVAÇÃO MECANIZADA DE VALA, COM ESCAVADEIRA HIDRÁULICA (1,2 M3/155 HP), EM SOLO DE 1A CATEGORIA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</si>
  <si>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</si>
  <si>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1.3.10</t>
    </r>
  </si>
  <si>
    <r>
      <rPr>
        <sz val="7"/>
        <color rgb="FF000000"/>
        <rFont val="Arial"/>
      </rPr>
      <t>S030210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</si>
  <si>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</si>
  <si>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Reaterro compactado utilizando compactador de placa vibratória com reaproveitamento do material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</si>
  <si>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</si>
  <si>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1.3.11</t>
    </r>
  </si>
  <si>
    <r>
      <rPr>
        <sz val="7"/>
        <color rgb="FF000000"/>
        <rFont val="Arial"/>
      </rPr>
      <t>COMP-645387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</si>
  <si>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</si>
  <si>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Destinação Final de Resíduos Classe II A em aterro sanitário controlado - BDI = 14,02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</si>
  <si>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</si>
  <si>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1.3.12</t>
    </r>
  </si>
  <si>
    <r>
      <rPr>
        <sz val="7"/>
        <color rgb="FF000000"/>
        <rFont val="Arial"/>
      </rPr>
      <t>5914336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</si>
  <si>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</si>
  <si>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 xml:space="preserve">Transporte com caminhão basculante de 12m³ - rodovia pavimentada </t>
    </r>
  </si>
  <si>
    <r>
      <rPr>
        <sz val="7"/>
        <color rgb="FF000000"/>
        <rFont val="Arial"/>
      </rPr>
      <t>tkm</t>
    </r>
  </si>
  <si>
    <r>
      <rPr>
        <sz val="7"/>
        <color rgb="FF000000"/>
        <rFont val="Arial"/>
      </rPr>
      <t>1.3.13</t>
    </r>
  </si>
  <si>
    <r>
      <rPr>
        <sz val="7"/>
        <color rgb="FF000000"/>
        <rFont val="Arial"/>
      </rPr>
      <t>00004085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</si>
  <si>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</si>
  <si>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LOCACAO DE BOMBA SUBMERSIVEL PARA DRENAGEM E ESGOTAMENTO, MOTOR ELETRICO TRIFASICO, POTENCIA DE 4 CV, DIAMETRO DE RECALQUE DE 3". FAIXA DE OPERACAO: Q=60 M3/H (+ OU - 1 M3/H) E AMT=2 M; Q=11 M3/H (+ OU - 1 M3/H) E AMT = 23 M (+ OU - 1 M)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</si>
  <si>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</si>
  <si>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1.3.14</t>
    </r>
  </si>
  <si>
    <r>
      <rPr>
        <sz val="7"/>
        <color rgb="FF000000"/>
        <rFont val="Arial"/>
      </rPr>
      <t>CP-4533-CESAN-7060100030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</si>
  <si>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</si>
  <si>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REBAIXAMENTO DE LENCOL FREATICO C/ PONT FILTRANTES (AGOSTO/2020)</t>
    </r>
  </si>
  <si>
    <r>
      <rPr>
        <sz val="7"/>
        <color rgb="FF000000"/>
        <rFont val="Arial"/>
      </rPr>
      <t>MÊS</t>
    </r>
  </si>
  <si>
    <r>
      <rPr>
        <b/>
        <sz val="7"/>
        <color rgb="FF000000"/>
        <rFont val="Arial"/>
      </rPr>
      <t>1.3.15</t>
    </r>
  </si>
  <si>
    <r>
      <rPr>
        <b/>
        <sz val="7"/>
        <color rgb="FF000000"/>
        <rFont val="Arial"/>
      </rPr>
      <t>FUNDAÇÃO PARA ELETROCENTRO</t>
    </r>
  </si>
  <si>
    <r>
      <rPr>
        <sz val="7"/>
        <color rgb="FF000000"/>
        <rFont val="Arial"/>
      </rPr>
      <t>1.3.15.1</t>
    </r>
  </si>
  <si>
    <r>
      <rPr>
        <sz val="7"/>
        <color rgb="FF000000"/>
        <rFont val="Arial"/>
      </rPr>
      <t>5501938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</si>
  <si>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</si>
  <si>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Escavação, carga e transporte de material de 1ª categoria - DMT de 2.500 a 3.000 m - caminho de serviço pavimentado - com carregadeira e caminhão basculante de 14 m³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</si>
  <si>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</si>
  <si>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1.3.15.2</t>
    </r>
  </si>
  <si>
    <r>
      <rPr>
        <sz val="7"/>
        <color rgb="FF000000"/>
        <rFont val="Arial"/>
      </rPr>
      <t>0407819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</si>
  <si>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</si>
  <si>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>Armação em aço CA-50 - fornecimento, preparo e colocação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</si>
  <si>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</si>
  <si>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1.3.15.3</t>
    </r>
  </si>
  <si>
    <r>
      <rPr>
        <sz val="7"/>
        <color rgb="FF000000"/>
        <rFont val="Arial"/>
      </rPr>
      <t>1106282</t>
    </r>
  </si>
  <si>
    <r>
      <rPr>
        <sz val="7"/>
        <color rgb="FF000000"/>
        <rFont val="Arial"/>
      </rPr>
      <t>SICRO NOVO</t>
    </r>
  </si>
  <si>
    <r>
      <rPr>
        <sz val="7"/>
        <color rgb="FF000000"/>
        <rFont val="Arial"/>
      </rPr>
      <t xml:space="preserve">Concreto para bombeamento fck = 40 MPa 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</si>
  <si>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</si>
  <si>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1.3.15.4</t>
    </r>
  </si>
  <si>
    <r>
      <rPr>
        <sz val="7"/>
        <color rgb="FF000000"/>
        <rFont val="Arial"/>
      </rPr>
      <t>00044535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</si>
  <si>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</si>
  <si>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SERVICO DE BOMBEAMENTO DE CONCRETO COM CONSUMO MINIMO DE 40 M3</t>
    </r>
  </si>
  <si>
    <r>
      <rPr>
        <sz val="7"/>
        <color rgb="FF000000"/>
        <rFont val="Arial"/>
      </rPr>
      <t>M3</t>
    </r>
  </si>
  <si>
    <r>
      <rPr>
        <b/>
        <sz val="7"/>
        <color rgb="FF000000"/>
        <rFont val="Arial"/>
      </rPr>
      <t>1.4</t>
    </r>
  </si>
  <si>
    <r>
      <rPr>
        <b/>
        <sz val="7"/>
        <color rgb="FF000000"/>
        <rFont val="Arial"/>
      </rPr>
      <t>ARQUITETURA</t>
    </r>
  </si>
  <si>
    <r>
      <rPr>
        <sz val="7"/>
        <color rgb="FF000000"/>
        <rFont val="Arial"/>
      </rPr>
      <t>1.4.1</t>
    </r>
  </si>
  <si>
    <r>
      <rPr>
        <sz val="7"/>
        <color rgb="FF000000"/>
        <rFont val="Arial"/>
      </rPr>
      <t>S200124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</si>
  <si>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</si>
  <si>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Muro de alvenaria de blocos cerâmicos 10x20x20cm, c/ pilares a cada 2 m, esp. 10cm e h=2.5m, revestido com chapisco, reboco e pintura acrílica a 2 demãos, incl. pilares, cintas e sapatas, empregando arg. cimento cal e areia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</si>
  <si>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</si>
  <si>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1.4.2</t>
    </r>
  </si>
  <si>
    <r>
      <rPr>
        <sz val="7"/>
        <color rgb="FF000000"/>
        <rFont val="Arial"/>
      </rPr>
      <t>00034348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</si>
  <si>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</si>
  <si>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CONCERTINA CLIPADA (DUPLA) EM ACO GALVANIZADO DE ALTA RESISTENCIA, COM ESPIRAL DE 300 MM, D = 2,76 MM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</si>
  <si>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</si>
  <si>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1.4.3</t>
    </r>
  </si>
  <si>
    <r>
      <rPr>
        <sz val="7"/>
        <color rgb="FF000000"/>
        <rFont val="Arial"/>
      </rPr>
      <t>S200101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</si>
  <si>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</si>
  <si>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Portão c/ tela losangular de arame fio 12 malha 2" revest. em PVC com tubo de ferro galvanizado vertical de 2 1/2" e horizontal de 1"  pintados com esmalte sobre fundo anticorrosivo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</si>
  <si>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</si>
  <si>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1.4.4</t>
    </r>
  </si>
  <si>
    <r>
      <rPr>
        <sz val="7"/>
        <color rgb="FF000000"/>
        <rFont val="Arial"/>
      </rPr>
      <t>S200101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</si>
  <si>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</si>
  <si>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Alambrado c/ tela losangular de arame fio 12 malha 2" revest. em PVC com tubo de ferro galvanizado vertical de 2 1/2" e horizontal de 1" incl. portão, pintados com esmalte sobre fundo anticorrosivo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</si>
  <si>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</si>
  <si>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1.4.5</t>
    </r>
  </si>
  <si>
    <r>
      <rPr>
        <sz val="7"/>
        <color rgb="FF000000"/>
        <rFont val="Arial"/>
      </rPr>
      <t>93681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</si>
  <si>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</si>
  <si>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EXECUÇÃO DE PÁTIO/ESTACIONAMENTO EM PISO INTERTRAVADO, COM BLOCO RETANGULAR COLORIDO DE 20 X 10 CM, ESPESSURA 8 CM. AF_12/2015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</si>
  <si>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</si>
  <si>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1.4.6</t>
    </r>
  </si>
  <si>
    <r>
      <rPr>
        <sz val="7"/>
        <color rgb="FF000000"/>
        <rFont val="Arial"/>
      </rPr>
      <t>94333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</si>
  <si>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</si>
  <si>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 xml:space="preserve">ATERRO MECANIZADO DE VALA COM ESCAVADEIRA HIDRÁULICA 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</si>
  <si>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</si>
  <si>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1.4.7</t>
    </r>
  </si>
  <si>
    <r>
      <rPr>
        <sz val="7"/>
        <color rgb="FF000000"/>
        <rFont val="Arial"/>
      </rPr>
      <t>94342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</si>
  <si>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</si>
  <si>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ATERRO MANUAL DE VALAS COM AREIA PARA ATERRO E COMPACTAÇÃO MECANIZADA. AF_05/2016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</si>
  <si>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</si>
  <si>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1.4.8</t>
    </r>
  </si>
  <si>
    <r>
      <rPr>
        <sz val="7"/>
        <color rgb="FF000000"/>
        <rFont val="Arial"/>
      </rPr>
      <t>S030206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</si>
  <si>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</si>
  <si>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Aterro manual para regularização do terreno em areia, inclusive adensamento hidráulico e fornecimento do material (máximo de 100m3)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</si>
  <si>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</si>
  <si>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1.4.9</t>
    </r>
  </si>
  <si>
    <r>
      <rPr>
        <sz val="7"/>
        <color rgb="FF000000"/>
        <rFont val="Arial"/>
      </rPr>
      <t>99839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</si>
  <si>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</si>
  <si>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GUARDA-CORPO DE AÇO GALVANIZADO DE 1,10M DE ALTURA, MONTANTES TUBULARES DE 1.1/2? ESPAÇADOS DE 1,20M, TRAVESSA SUPERIOR DE 2?, GRADIL FORMADO POR BARRAS CHATAS EM FERRO DE 32X4,8MM, FIXADO COM CHUMBADOR MECÂNICO. AF_04/2019_P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</si>
  <si>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</si>
  <si>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1.4.10</t>
    </r>
  </si>
  <si>
    <r>
      <rPr>
        <sz val="7"/>
        <color rgb="FF000000"/>
        <rFont val="Arial"/>
      </rPr>
      <t>94996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</si>
  <si>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</si>
  <si>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LAJE SOBRE PISO DE RAMPAS, ESCADAS E CALÇADAS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</si>
  <si>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</si>
  <si>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1.4.11</t>
    </r>
  </si>
  <si>
    <r>
      <rPr>
        <sz val="7"/>
        <color rgb="FF000000"/>
        <rFont val="Arial"/>
      </rPr>
      <t>94276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</si>
  <si>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</si>
  <si>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ASSENTAMENTO DE GUIA (MEIO-FIO) EM TRECHO CURVO, CONFECCIONADA EM CONCRETO PRÉ-FABRICADO, DIMENSÕES 100X15X13X20 CM (COMPRIMENTO X BASE INFERIOR X BASE SUPERIOR X ALTURA), PARA URBANIZAÇÃO INTERNA DE EMPREENDIMENTOS. AF_06/2016_P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</si>
  <si>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</si>
  <si>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1.4.12</t>
    </r>
  </si>
  <si>
    <r>
      <rPr>
        <sz val="7"/>
        <color rgb="FF000000"/>
        <rFont val="Arial"/>
      </rPr>
      <t>S200253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</si>
  <si>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</si>
  <si>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Fornecimento e assentamento de ladrilho hidráulico pastilhado, vermelho, dim. 20x20 cm, esp. 1.5cm, assentado com pasta de cimento colante, exclusive regularização e lastro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</si>
  <si>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</si>
  <si>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1.4.13</t>
    </r>
  </si>
  <si>
    <r>
      <rPr>
        <sz val="7"/>
        <color rgb="FF000000"/>
        <rFont val="Arial"/>
      </rPr>
      <t>S200254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</si>
  <si>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</si>
  <si>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Fornecimento e assentamento de ladrilho hidráulico ranhurado, vermelho, dim. 20x20 cm, esp. 1.5cm, assentado com pasta de cimento colante, exclusive regularização e lastro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</si>
  <si>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</si>
  <si>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1.4.14</t>
    </r>
  </si>
  <si>
    <r>
      <rPr>
        <sz val="7"/>
        <color rgb="FF000000"/>
        <rFont val="Arial"/>
      </rPr>
      <t>CP-74194/001-80018314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</si>
  <si>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</si>
  <si>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ESCADA TIPO MARINHEIRO EM TUBO ACO GALVANIZADO 1 1/2" 5 DEGRAUS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</si>
  <si>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</si>
  <si>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1.5</t>
    </r>
  </si>
  <si>
    <r>
      <rPr>
        <b/>
        <sz val="7"/>
        <color rgb="FF000000"/>
        <rFont val="Arial"/>
      </rPr>
      <t>INCÊNDIO</t>
    </r>
  </si>
  <si>
    <r>
      <rPr>
        <sz val="7"/>
        <color rgb="FF000000"/>
        <rFont val="Arial"/>
      </rPr>
      <t>1.5.1</t>
    </r>
  </si>
  <si>
    <r>
      <rPr>
        <sz val="7"/>
        <color rgb="FF000000"/>
        <rFont val="Arial"/>
      </rPr>
      <t>00037558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</si>
  <si>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</si>
  <si>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PLACA DE SINALIZACAO DE SEGURANCA CONTRA INCENDIO, FOTOLUMINESCENTE, conforme projeto, (SIMBOLOS, CORES E PICTOGRAMAS CONFORME NBR 13434)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</si>
  <si>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</si>
  <si>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1.5.2</t>
    </r>
  </si>
  <si>
    <r>
      <rPr>
        <sz val="7"/>
        <color rgb="FF000000"/>
        <rFont val="Arial"/>
      </rPr>
      <t>S160606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</si>
  <si>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</si>
  <si>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Extintor de incêndio de gás carbônico CO2 5 B:C (6 Kg), inclusive suporte para fixação, EXCLUSIVE placa sinalizadora em PVC fotoluminescente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</si>
  <si>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</si>
  <si>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1.5.3</t>
    </r>
  </si>
  <si>
    <r>
      <rPr>
        <sz val="7"/>
        <color rgb="FF000000"/>
        <rFont val="Arial"/>
      </rPr>
      <t>S160605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</si>
  <si>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</si>
  <si>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Extintor de incêndio portátil de pó químico ABC com capacidade 2A-20B:C (6 kg), inclusive suporte para fixação, EXCLUSIVE placa sinalizadora em PVC fotoluminescente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</si>
  <si>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</si>
  <si>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1.5.4</t>
    </r>
  </si>
  <si>
    <r>
      <rPr>
        <sz val="7"/>
        <color rgb="FF000000"/>
        <rFont val="Arial"/>
      </rPr>
      <t>CP-4655-S160613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</si>
  <si>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</si>
  <si>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Bloco autônomo de iluminação de emergência 30 LEDS, Bivolt, Autonomia de 6hrs, Potência 2W, Fluxo luminoso 110 lm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</si>
  <si>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</si>
  <si>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1.5.5</t>
    </r>
  </si>
  <si>
    <r>
      <rPr>
        <sz val="7"/>
        <color rgb="FF000000"/>
        <rFont val="Arial"/>
      </rPr>
      <t>CP-5631-P.16.000.067033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</si>
  <si>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</si>
  <si>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Bloco autônomo p/ iluminação de emergência, c/ faróis de LED 15W temp. cor 5000K, autonomia 3 horas, gab. policarb. term. autoextinguível, prot. UV, res. a impacto, bege, mod. BLL 2400 LED IP66 - Aureonlux ou equivalente 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</si>
  <si>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</si>
  <si>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1.6</t>
    </r>
  </si>
  <si>
    <r>
      <rPr>
        <b/>
        <sz val="7"/>
        <color rgb="FF000000"/>
        <rFont val="Arial"/>
      </rPr>
      <t>ELÉTRICA</t>
    </r>
  </si>
  <si>
    <r>
      <rPr>
        <b/>
        <sz val="7"/>
        <color rgb="FF000000"/>
        <rFont val="Arial"/>
      </rPr>
      <t>1.6.1</t>
    </r>
  </si>
  <si>
    <r>
      <rPr>
        <b/>
        <sz val="7"/>
        <color rgb="FF000000"/>
        <rFont val="Arial"/>
      </rPr>
      <t>INSTALAÇÕES DE AUTOMAÇÃO E INSTRUMENTAÇÃO</t>
    </r>
  </si>
  <si>
    <r>
      <rPr>
        <sz val="7"/>
        <color rgb="FF000000"/>
        <rFont val="Arial"/>
      </rPr>
      <t>1.6.1.1</t>
    </r>
  </si>
  <si>
    <r>
      <rPr>
        <sz val="7"/>
        <color rgb="FF000000"/>
        <rFont val="Arial"/>
      </rPr>
      <t>COMP-301767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</si>
  <si>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</si>
  <si>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Instalação de Transmissor tipo radar para medição e controle de nível ref: R82 Magnetrol ou similar com Suporte tipo Z para instalação do sensor de nível, dim. 1150x300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</si>
  <si>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</si>
  <si>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1.6.1.2</t>
    </r>
  </si>
  <si>
    <r>
      <rPr>
        <sz val="7"/>
        <color rgb="FF000000"/>
        <rFont val="Arial"/>
      </rPr>
      <t>CP-3768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</si>
  <si>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</si>
  <si>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instrumentação de 2 pares 1,5mm², com blindagem individual e coletiva, isolação em XLPE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</si>
  <si>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</si>
  <si>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1.6.1.3</t>
    </r>
  </si>
  <si>
    <r>
      <rPr>
        <sz val="7"/>
        <color rgb="FF000000"/>
        <rFont val="Arial"/>
      </rPr>
      <t>COMP-001053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</si>
  <si>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</si>
  <si>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instrumentação de 2 pares 1,5mm², com shield, isolação em XLPE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</si>
  <si>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</si>
  <si>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1.6.1.4</t>
    </r>
  </si>
  <si>
    <r>
      <rPr>
        <sz val="7"/>
        <color rgb="FF000000"/>
        <rFont val="Arial"/>
      </rPr>
      <t>CP-6839-411471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</si>
  <si>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</si>
  <si>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par trançado blindado (F/UTP), categoria 6, ou superior, com condutores de cobre rígidos 24 AWG, uso indoor/outdoor ref: Furukawa ou similar (M)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</si>
  <si>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</si>
  <si>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1.6.1.5</t>
    </r>
  </si>
  <si>
    <r>
      <rPr>
        <b/>
        <sz val="7"/>
        <color rgb="FF000000"/>
        <rFont val="Arial"/>
      </rPr>
      <t>Calhas e Dutos</t>
    </r>
  </si>
  <si>
    <r>
      <rPr>
        <sz val="7"/>
        <color rgb="FF000000"/>
        <rFont val="Arial"/>
      </rPr>
      <t>1.6.1.5.1</t>
    </r>
  </si>
  <si>
    <r>
      <rPr>
        <sz val="7"/>
        <color rgb="FF000000"/>
        <rFont val="Arial"/>
      </rPr>
      <t>S151127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</si>
  <si>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</si>
  <si>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de PVC rígido roscável, diâm. 1" (32mm), inclusive conexões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</si>
  <si>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</si>
  <si>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1.6.1.5.2</t>
    </r>
  </si>
  <si>
    <r>
      <rPr>
        <sz val="7"/>
        <color rgb="FF000000"/>
        <rFont val="Arial"/>
      </rPr>
      <t>S151126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</si>
  <si>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</si>
  <si>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de PVC rígido roscável, diâm. 3/4" (25mm), inclusive conexões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</si>
  <si>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</si>
  <si>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1.6.1.5.3</t>
    </r>
  </si>
  <si>
    <r>
      <rPr>
        <sz val="7"/>
        <color rgb="FF000000"/>
        <rFont val="Arial"/>
      </rPr>
      <t>S151137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</si>
  <si>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</si>
  <si>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PEAD, cor preta, diam. 1.1/2", marca ref. Kanaflex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</si>
  <si>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</si>
  <si>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1.6.1.5.4</t>
    </r>
  </si>
  <si>
    <r>
      <rPr>
        <sz val="7"/>
        <color rgb="FF000000"/>
        <rFont val="Arial"/>
      </rPr>
      <t>S150702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</si>
  <si>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</si>
  <si>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Envelopamento de concreto simples com consumo mínimo de cimento de 250kg/m3, inclusive escavação para profundidade mínima do eletroduto de 50 cm, de 25 x 30 cm, para 2 eletrodutos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</si>
  <si>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</si>
  <si>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1.6.1.6</t>
    </r>
  </si>
  <si>
    <r>
      <rPr>
        <b/>
        <sz val="7"/>
        <color rgb="FF000000"/>
        <rFont val="Arial"/>
      </rPr>
      <t>CAIXAS DE PASSAGEM</t>
    </r>
  </si>
  <si>
    <r>
      <rPr>
        <sz val="7"/>
        <color rgb="FF000000"/>
        <rFont val="Arial"/>
      </rPr>
      <t>1.6.1.6.1</t>
    </r>
  </si>
  <si>
    <r>
      <rPr>
        <sz val="7"/>
        <color rgb="FF000000"/>
        <rFont val="Arial"/>
      </rPr>
      <t>S150614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</si>
  <si>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</si>
  <si>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passagem de alvenaria de blocos de concreto 9x19x39cm, dimensões de 30x30x50cm, com revestimento interno em chapisco e reboco, tampa de concreto esp.5cm e lastro de brita 5 cm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</si>
  <si>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</si>
  <si>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1.6.1.6.2</t>
    </r>
  </si>
  <si>
    <r>
      <rPr>
        <sz val="7"/>
        <color rgb="FF000000"/>
        <rFont val="Arial"/>
      </rPr>
      <t>91943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</si>
  <si>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</si>
  <si>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CAIXA RETANGULAR 4" X 4" MÉDIA (1,30 M DO PISO), PVC, INSTALADA EM PAREDE - FORNECIMENTO E INSTALAÇÃO. AF_12/2015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</si>
  <si>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</si>
  <si>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1.6.1.6.3</t>
    </r>
  </si>
  <si>
    <r>
      <rPr>
        <sz val="7"/>
        <color rgb="FF000000"/>
        <rFont val="Arial"/>
      </rPr>
      <t>91940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</si>
  <si>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</si>
  <si>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CAIXA RETANGULAR 4" X 2" MÉDIA (1,30 M DO PISO), PVC, INSTALADA EM PAREDE - FORNECIMENTO E INSTALAÇÃO. AF_12/2015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</si>
  <si>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</si>
  <si>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1.6.2</t>
    </r>
  </si>
  <si>
    <r>
      <rPr>
        <b/>
        <sz val="7"/>
        <color rgb="FF000000"/>
        <rFont val="Arial"/>
      </rPr>
      <t>INSTALAÇÕES ELÉTRICAS</t>
    </r>
  </si>
  <si>
    <r>
      <rPr>
        <b/>
        <sz val="7"/>
        <color rgb="FF000000"/>
        <rFont val="Arial"/>
      </rPr>
      <t>1.6.2.1</t>
    </r>
  </si>
  <si>
    <r>
      <rPr>
        <b/>
        <sz val="7"/>
        <color rgb="FF000000"/>
        <rFont val="Arial"/>
      </rPr>
      <t>EQUIPAMENTOS (BDI = 14,02%)</t>
    </r>
  </si>
  <si>
    <r>
      <rPr>
        <sz val="7"/>
        <color rgb="FF000000"/>
        <rFont val="Arial"/>
      </rPr>
      <t>1.6.2.1.1</t>
    </r>
  </si>
  <si>
    <r>
      <rPr>
        <sz val="7"/>
        <color rgb="FF000000"/>
        <rFont val="Arial"/>
      </rPr>
      <t>CP-9113-INS-574054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</si>
  <si>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</si>
  <si>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Fornecimento de Sistema de distribuição de energia elétrica em média e baixa tensão da Subestação pré-fabricada em estrutura metálica modular e transportável (Eletrocentro)(Frete incluso) (Entregue operando e programado) GAIVOTAS - BDI = 14,02</t>
    </r>
  </si>
  <si>
    <r>
      <rPr>
        <sz val="7"/>
        <color rgb="FF000000"/>
        <rFont val="Arial"/>
      </rPr>
      <t>unid</t>
    </r>
  </si>
  <si>
    <r>
      <rPr>
        <b/>
        <sz val="7"/>
        <color rgb="FF000000"/>
        <rFont val="Arial"/>
      </rPr>
      <t>1.6.2.2</t>
    </r>
  </si>
  <si>
    <r>
      <rPr>
        <b/>
        <sz val="7"/>
        <color rgb="FF000000"/>
        <rFont val="Arial"/>
      </rPr>
      <t>INSTALAÇÃO DE EQUIPAMENTOS</t>
    </r>
  </si>
  <si>
    <r>
      <rPr>
        <sz val="7"/>
        <color rgb="FF000000"/>
        <rFont val="Arial"/>
      </rPr>
      <t>1.6.2.2.1</t>
    </r>
  </si>
  <si>
    <r>
      <rPr>
        <sz val="7"/>
        <color rgb="FF000000"/>
        <rFont val="Arial"/>
      </rPr>
      <t>COMP-573673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</si>
  <si>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</si>
  <si>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Instalação de Sistema de distribuição de energia elétrica em média e baixa tensão da Subestação pré-fabricada em estrutura metálica modular e transportável (Eletrocentro)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</si>
  <si>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</si>
  <si>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1.6.2.3</t>
    </r>
  </si>
  <si>
    <r>
      <rPr>
        <b/>
        <sz val="7"/>
        <color rgb="FF000000"/>
        <rFont val="Arial"/>
      </rPr>
      <t>Fios e cabos</t>
    </r>
  </si>
  <si>
    <r>
      <rPr>
        <sz val="7"/>
        <color rgb="FF000000"/>
        <rFont val="Arial"/>
      </rPr>
      <t>1.6.2.3.1</t>
    </r>
  </si>
  <si>
    <r>
      <rPr>
        <sz val="7"/>
        <color rgb="FF000000"/>
        <rFont val="Arial"/>
      </rPr>
      <t>CP-7622-91929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</si>
  <si>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</si>
  <si>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cobre flexível isolado (XLPE/EPR 0,6/1KV), bitola 4,0 mm², cor conforme projeto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</si>
  <si>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</si>
  <si>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1.6.2.3.2</t>
    </r>
  </si>
  <si>
    <r>
      <rPr>
        <sz val="7"/>
        <color rgb="FF000000"/>
        <rFont val="Arial"/>
      </rPr>
      <t>CP-7622-91929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</si>
  <si>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</si>
  <si>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cobre flexível isolado (XLPE/EPR 0,6/1KV), bitola 4,0 mm², cor conforme projeto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</si>
  <si>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</si>
  <si>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1.6.2.3.3</t>
    </r>
  </si>
  <si>
    <r>
      <rPr>
        <sz val="7"/>
        <color rgb="FF000000"/>
        <rFont val="Arial"/>
      </rPr>
      <t>CP-7622-91929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</si>
  <si>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</si>
  <si>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cobre flexível isolado (XLPE/EPR 0,6/1KV), bitola 4,0 mm², cor conforme projeto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</si>
  <si>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</si>
  <si>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1.6.2.3.4</t>
    </r>
  </si>
  <si>
    <r>
      <rPr>
        <sz val="7"/>
        <color rgb="FF000000"/>
        <rFont val="Arial"/>
      </rPr>
      <t>CP-2809-92982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</si>
  <si>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</si>
  <si>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cobre flexível isolado (XLPE/EPR 0,6/1KV), bitola 16,0 mm², cor conforme projeto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</si>
  <si>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</si>
  <si>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1.6.2.3.5</t>
    </r>
  </si>
  <si>
    <r>
      <rPr>
        <sz val="7"/>
        <color rgb="FF000000"/>
        <rFont val="Arial"/>
      </rPr>
      <t>CP-2809-92982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</si>
  <si>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</si>
  <si>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cobre flexível isolado (XLPE/EPR 0,6/1KV), bitola 16,0 mm², cor conforme projeto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</si>
  <si>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</si>
  <si>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1.6.2.3.6</t>
    </r>
  </si>
  <si>
    <r>
      <rPr>
        <sz val="7"/>
        <color rgb="FF000000"/>
        <rFont val="Arial"/>
      </rPr>
      <t>CP-2809-92982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</si>
  <si>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</si>
  <si>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cobre flexível isolado (XLPE/EPR 0,6/1KV), bitola 16,0 mm², cor conforme projeto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</si>
  <si>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</si>
  <si>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1.6.2.3.7</t>
    </r>
  </si>
  <si>
    <r>
      <rPr>
        <sz val="7"/>
        <color rgb="FF000000"/>
        <rFont val="Arial"/>
      </rPr>
      <t>CP-4532-COMP-008098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</si>
  <si>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</si>
  <si>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Fornecimento e instalação de Cabo de cobre flexível múltiplo, blindado, EPR 1KV, com 3 cabos de 150mm² para ligação do motor 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</si>
  <si>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</si>
  <si>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1.6.2.3.8</t>
    </r>
  </si>
  <si>
    <r>
      <rPr>
        <sz val="7"/>
        <color rgb="FF000000"/>
        <rFont val="Arial"/>
      </rPr>
      <t>COMP-00001575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</si>
  <si>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</si>
  <si>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TERMINAL A COMPRESSAO EM COBRE ESTANHADO PARA CABO 16 MM2, 1 FURO E 1 COMPRESSAO, PARA PARAFUSO DE FIXACAO M6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</si>
  <si>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</si>
  <si>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1.6.2.3.9</t>
    </r>
  </si>
  <si>
    <r>
      <rPr>
        <sz val="7"/>
        <color rgb="FF000000"/>
        <rFont val="Arial"/>
      </rPr>
      <t>COMP-00001546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</si>
  <si>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</si>
  <si>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TERMINAL METALICO A PRESSAO PARA 1 CABO DE 95 A 120 MM2, COM 2 FUROS PARA FIXACAO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</si>
  <si>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</si>
  <si>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1.6.2.3.10</t>
    </r>
  </si>
  <si>
    <r>
      <rPr>
        <sz val="7"/>
        <color rgb="FF000000"/>
        <rFont val="Arial"/>
      </rPr>
      <t>COMP-00001547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</si>
  <si>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</si>
  <si>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TERMINAL METALICO A PRESSAO PARA 1 CABO DE 150 A 185 MM2, COM 2 FUROS PARA FIXACAO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</si>
  <si>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</si>
  <si>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1.6.2.3.11</t>
    </r>
  </si>
  <si>
    <r>
      <rPr>
        <sz val="7"/>
        <color rgb="FF000000"/>
        <rFont val="Arial"/>
      </rPr>
      <t>S151434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</si>
  <si>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</si>
  <si>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Cabo de cobre termoplástico, com isolamento para 15KV, seção de 35,0mm2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</si>
  <si>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</si>
  <si>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1.6.2.3.12</t>
    </r>
  </si>
  <si>
    <r>
      <rPr>
        <sz val="7"/>
        <color rgb="FF000000"/>
        <rFont val="Arial"/>
      </rPr>
      <t>11424</t>
    </r>
  </si>
  <si>
    <r>
      <rPr>
        <sz val="7"/>
        <color rgb="FF000000"/>
        <rFont val="Arial"/>
      </rPr>
      <t>DER-ES</t>
    </r>
  </si>
  <si>
    <r>
      <rPr>
        <sz val="7"/>
        <color rgb="FF000000"/>
        <rFont val="Arial"/>
      </rPr>
      <t>Cabo de cobre com isolamento para 1000V (1KV), seção 25,0 mm2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</si>
  <si>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</si>
  <si>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1.6.2.4</t>
    </r>
  </si>
  <si>
    <r>
      <rPr>
        <b/>
        <sz val="7"/>
        <color rgb="FF000000"/>
        <rFont val="Arial"/>
      </rPr>
      <t>CALHAS E DUTOS</t>
    </r>
  </si>
  <si>
    <r>
      <rPr>
        <sz val="7"/>
        <color rgb="FF000000"/>
        <rFont val="Arial"/>
      </rPr>
      <t>1.6.2.4.1</t>
    </r>
  </si>
  <si>
    <r>
      <rPr>
        <sz val="7"/>
        <color rgb="FF000000"/>
        <rFont val="Arial"/>
      </rPr>
      <t>S151127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</si>
  <si>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</si>
  <si>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de PVC rígido roscável, diâm. 1" (32mm), inclusive conexões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</si>
  <si>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</si>
  <si>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1.6.2.4.2</t>
    </r>
  </si>
  <si>
    <r>
      <rPr>
        <sz val="7"/>
        <color rgb="FF000000"/>
        <rFont val="Arial"/>
      </rPr>
      <t>S151137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</si>
  <si>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</si>
  <si>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PEAD, cor preta, diam. 1.1/2", marca ref. Kanaflex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</si>
  <si>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</si>
  <si>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1.6.2.4.3</t>
    </r>
  </si>
  <si>
    <r>
      <rPr>
        <sz val="7"/>
        <color rgb="FF000000"/>
        <rFont val="Arial"/>
      </rPr>
      <t>S151142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</si>
  <si>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</si>
  <si>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PEAD, cor preta, diam. 6", marca ref. Kanaflex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</si>
  <si>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</si>
  <si>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1.6.2.4.4</t>
    </r>
  </si>
  <si>
    <r>
      <rPr>
        <sz val="7"/>
        <color rgb="FF000000"/>
        <rFont val="Arial"/>
      </rPr>
      <t>S151132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</si>
  <si>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</si>
  <si>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flexível corrugado 3/4" , marca de referência TIGRE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</si>
  <si>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</si>
  <si>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1.6.2.4.5</t>
    </r>
  </si>
  <si>
    <r>
      <rPr>
        <sz val="7"/>
        <color rgb="FF000000"/>
        <rFont val="Arial"/>
      </rPr>
      <t>S151129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</si>
  <si>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</si>
  <si>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de PVC rígido roscável, diâm. 1 1/2" (50mm), inclusive conexões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</si>
  <si>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</si>
  <si>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1.6.2.4.6</t>
    </r>
  </si>
  <si>
    <r>
      <rPr>
        <sz val="7"/>
        <color rgb="FF000000"/>
        <rFont val="Arial"/>
      </rPr>
      <t>S150836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</si>
  <si>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</si>
  <si>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Eletrocalha perfurada em chapa de aço galvanizado nº16, 200x100mm, sem tampa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</si>
  <si>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</si>
  <si>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1.6.2.4.7</t>
    </r>
  </si>
  <si>
    <r>
      <rPr>
        <sz val="7"/>
        <color rgb="FF000000"/>
        <rFont val="Arial"/>
      </rPr>
      <t>S150861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</si>
  <si>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</si>
  <si>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Tampa de encaixe para eletrocalha em chapa de aço galvanizada 18, dim. 200mm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</si>
  <si>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</si>
  <si>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1.6.2.4.8</t>
    </r>
  </si>
  <si>
    <r>
      <rPr>
        <sz val="7"/>
        <color rgb="FF000000"/>
        <rFont val="Arial"/>
      </rPr>
      <t>S150704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</si>
  <si>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</si>
  <si>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Envelopamento de concreto simples com consumo mínimo de cimento de 250kg/m3, inclusive escavação para profundidade mínima do eletroduto de 50cm, de 45 x 45 cm, para 6 eletrodutos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</si>
  <si>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</si>
  <si>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1.6.2.4.9</t>
    </r>
  </si>
  <si>
    <r>
      <rPr>
        <sz val="7"/>
        <color rgb="FF000000"/>
        <rFont val="Arial"/>
      </rPr>
      <t>S150702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</si>
  <si>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</si>
  <si>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Envelopamento de concreto simples com consumo mínimo de cimento de 250kg/m3, inclusive escavação para profundidade mínima do eletroduto de 50 cm, de 25 x 30 cm, para 2 eletrodutos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</si>
  <si>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</si>
  <si>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1.6.2.5</t>
    </r>
  </si>
  <si>
    <r>
      <rPr>
        <b/>
        <sz val="7"/>
        <color rgb="FF000000"/>
        <rFont val="Arial"/>
      </rPr>
      <t>EQUIPAMENTOS PARA ILUMINAÇÃO</t>
    </r>
  </si>
  <si>
    <r>
      <rPr>
        <sz val="7"/>
        <color rgb="FF000000"/>
        <rFont val="Arial"/>
      </rPr>
      <t>1.6.2.5.1</t>
    </r>
  </si>
  <si>
    <r>
      <rPr>
        <sz val="7"/>
        <color rgb="FF000000"/>
        <rFont val="Arial"/>
      </rPr>
      <t>CP-1255-100623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</si>
  <si>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</si>
  <si>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Poste telecônico reto, em aço galvanizado, com flange / flangeado na base, com chumbadores e demais peças para fixação, pintura branca eletrostática a quente em poliéster, 9000 mm. ref: Induspar ou similar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</si>
  <si>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</si>
  <si>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1.6.2.5.2</t>
    </r>
  </si>
  <si>
    <r>
      <rPr>
        <sz val="7"/>
        <color rgb="FF000000"/>
        <rFont val="Arial"/>
      </rPr>
      <t>CP-2335-C4810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</si>
  <si>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</si>
  <si>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Refletor em LED IP 66, 150W, 20.000 lúmens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</si>
  <si>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</si>
  <si>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1.6.2.5.3</t>
    </r>
  </si>
  <si>
    <r>
      <rPr>
        <sz val="7"/>
        <color rgb="FF000000"/>
        <rFont val="Arial"/>
      </rPr>
      <t>CP-2871-ED-49144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</si>
  <si>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</si>
  <si>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Cruzeta para fixação de 3 projetores, 1400mm, com fixadores, parafusos e demais conexões para poste telecônico </t>
    </r>
  </si>
  <si>
    <r>
      <rPr>
        <sz val="7"/>
        <color rgb="FF000000"/>
        <rFont val="Arial"/>
      </rPr>
      <t>U</t>
    </r>
  </si>
  <si>
    <r>
      <rPr>
        <sz val="7"/>
        <color rgb="FF000000"/>
        <rFont val="Arial"/>
      </rPr>
      <t>1.6.2.5.4</t>
    </r>
  </si>
  <si>
    <r>
      <rPr>
        <sz val="7"/>
        <color rgb="FF000000"/>
        <rFont val="Arial"/>
      </rPr>
      <t>CP-1660-C4371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</si>
  <si>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</si>
  <si>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Arandela blindada, uso externo, 45°, IP 65, soquete E27 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</si>
  <si>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</si>
  <si>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1.6.2.5.5</t>
    </r>
  </si>
  <si>
    <r>
      <rPr>
        <sz val="7"/>
        <color rgb="FF000000"/>
        <rFont val="Arial"/>
      </rPr>
      <t>CP-7330-ED-13344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</si>
  <si>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</si>
  <si>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Lampada LED 23 W, 3000 lumens, E27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</si>
  <si>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</si>
  <si>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1.6.2.6</t>
    </r>
  </si>
  <si>
    <r>
      <rPr>
        <b/>
        <sz val="7"/>
        <color rgb="FF000000"/>
        <rFont val="Arial"/>
      </rPr>
      <t>CAIXAS DE PASSAGEM</t>
    </r>
  </si>
  <si>
    <r>
      <rPr>
        <sz val="7"/>
        <color rgb="FF000000"/>
        <rFont val="Arial"/>
      </rPr>
      <t>1.6.2.6.1</t>
    </r>
  </si>
  <si>
    <r>
      <rPr>
        <sz val="7"/>
        <color rgb="FF000000"/>
        <rFont val="Arial"/>
      </rPr>
      <t>S150634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</si>
  <si>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</si>
  <si>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passagem 300x300x120mm, chapa 18, com tampa parafusada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</si>
  <si>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</si>
  <si>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1.6.2.6.2</t>
    </r>
  </si>
  <si>
    <r>
      <rPr>
        <sz val="7"/>
        <color rgb="FF000000"/>
        <rFont val="Arial"/>
      </rPr>
      <t>S150614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</si>
  <si>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</si>
  <si>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passagem de alvenaria de blocos de concreto 9x19x39cm, dimensões de 30x30x50cm, com revestimento interno em chapisco e reboco, tampa de concreto esp.5cm e lastro de brita 5 cm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</si>
  <si>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</si>
  <si>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1.6.2.6.3</t>
    </r>
  </si>
  <si>
    <r>
      <rPr>
        <sz val="7"/>
        <color rgb="FF000000"/>
        <rFont val="Arial"/>
      </rPr>
      <t>S151002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</si>
  <si>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</si>
  <si>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passagem de alvenaria de blocos cerâmicos 10 furos 10x20x20cm dimensões de 50x50x50cm, com revestimento interno em chapisco e reboco, tampa de concreto esp.5cm e lastro de brita 5 cm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</si>
  <si>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</si>
  <si>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1.6.2.6.4</t>
    </r>
  </si>
  <si>
    <r>
      <rPr>
        <sz val="7"/>
        <color rgb="FF000000"/>
        <rFont val="Arial"/>
      </rPr>
      <t>S151016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</si>
  <si>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</si>
  <si>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passagem de alvenaria de blocos de concreto 9x19x39cm, dimensões de 80x80x80m, com revestimento interno em chapisco e reboco tampa de concreto esp. 5cm e lastro de brita 5cm</t>
    </r>
  </si>
  <si>
    <r>
      <rPr>
        <sz val="7"/>
        <color rgb="FF000000"/>
        <rFont val="Arial"/>
      </rPr>
      <t>und</t>
    </r>
  </si>
  <si>
    <r>
      <rPr>
        <b/>
        <sz val="7"/>
        <color rgb="FF000000"/>
        <rFont val="Arial"/>
      </rPr>
      <t>1.6.2.7</t>
    </r>
  </si>
  <si>
    <r>
      <rPr>
        <b/>
        <sz val="7"/>
        <color rgb="FF000000"/>
        <rFont val="Arial"/>
      </rPr>
      <t>ATERRAMENTO</t>
    </r>
  </si>
  <si>
    <r>
      <rPr>
        <sz val="7"/>
        <color rgb="FF000000"/>
        <rFont val="Arial"/>
      </rPr>
      <t>1.6.2.7.1</t>
    </r>
  </si>
  <si>
    <r>
      <rPr>
        <sz val="7"/>
        <color rgb="FF000000"/>
        <rFont val="Arial"/>
      </rPr>
      <t>96977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</si>
  <si>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</si>
  <si>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CORDOALHA DE COBRE NU 50 MM², ENTERRADA, SEM ISOLADOR - FORNECIMENTO E INSTALAÇÃO. AF_12/2017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</si>
  <si>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</si>
  <si>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1.6.2.7.2</t>
    </r>
  </si>
  <si>
    <r>
      <rPr>
        <sz val="7"/>
        <color rgb="FF000000"/>
        <rFont val="Arial"/>
      </rPr>
      <t>S160334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</si>
  <si>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</si>
  <si>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Terminal estanhado de 1 compressão 1 furo, 50mm², ref. TEL-5150,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</si>
  <si>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</si>
  <si>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1.6.2.7.3</t>
    </r>
  </si>
  <si>
    <r>
      <rPr>
        <sz val="7"/>
        <color rgb="FF000000"/>
        <rFont val="Arial"/>
      </rPr>
      <t>S160310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</si>
  <si>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</si>
  <si>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Conector de medição em latão com 2 parafusos para cabos de 16 a 50 mm2, ref. TEL-562,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</si>
  <si>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</si>
  <si>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1.6.2.7.4</t>
    </r>
  </si>
  <si>
    <r>
      <rPr>
        <sz val="7"/>
        <color rgb="FF000000"/>
        <rFont val="Arial"/>
      </rPr>
      <t>S160316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</si>
  <si>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</si>
  <si>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inspeção tipo solo em PVC com bocal interior quadrado articulado e borda exterior redonda Ø 300 x300mm para passeios e pisos sujeitos a carga pesada. ref: TEL-535, Termotécnica ou similar.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</si>
  <si>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</si>
  <si>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1.6.2.7.5</t>
    </r>
  </si>
  <si>
    <r>
      <rPr>
        <sz val="7"/>
        <color rgb="FF000000"/>
        <rFont val="Arial"/>
      </rPr>
      <t>S160321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</si>
  <si>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</si>
  <si>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Tampa reforçada em ferro fundido com escotilha TEL 536, inclusive assentamento,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</si>
  <si>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</si>
  <si>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1.6.2.7.6</t>
    </r>
  </si>
  <si>
    <r>
      <rPr>
        <sz val="7"/>
        <color rgb="FF000000"/>
        <rFont val="Arial"/>
      </rPr>
      <t>S151506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</si>
  <si>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</si>
  <si>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Haste de terra tipo COPPERWELD - 5/8" x 2.40m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</si>
  <si>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</si>
  <si>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1.6.2.7.7</t>
    </r>
  </si>
  <si>
    <r>
      <rPr>
        <sz val="7"/>
        <color rgb="FF000000"/>
        <rFont val="Arial"/>
      </rPr>
      <t>S160312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</si>
  <si>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</si>
  <si>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Kit completo para solda Exotérmica (Molde HCL 5/8" Ref: TEL905611 / Cartucho n° 115 Ref: TEL 909115 / Alicate Z 201 Ref: TEL 998201), marca de referência Termotécnica ou equivalente</t>
    </r>
  </si>
  <si>
    <r>
      <rPr>
        <sz val="7"/>
        <color rgb="FF000000"/>
        <rFont val="Arial"/>
      </rPr>
      <t>und</t>
    </r>
  </si>
  <si>
    <r>
      <rPr>
        <b/>
        <sz val="7"/>
        <color rgb="FF000000"/>
        <rFont val="Arial"/>
      </rPr>
      <t>1.6.3</t>
    </r>
  </si>
  <si>
    <r>
      <rPr>
        <b/>
        <sz val="7"/>
        <color rgb="FF000000"/>
        <rFont val="Arial"/>
      </rPr>
      <t>Ramal de ligação</t>
    </r>
  </si>
  <si>
    <r>
      <rPr>
        <sz val="7"/>
        <color rgb="FF000000"/>
        <rFont val="Arial"/>
      </rPr>
      <t>1.6.3.1</t>
    </r>
  </si>
  <si>
    <r>
      <rPr>
        <sz val="7"/>
        <color rgb="FF000000"/>
        <rFont val="Arial"/>
      </rPr>
      <t>CP-8326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</si>
  <si>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</si>
  <si>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MÃO DE OBRA PARA O RAMAL DE LIGAÇÃO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</si>
  <si>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</si>
  <si>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1.6.3.2</t>
    </r>
  </si>
  <si>
    <r>
      <rPr>
        <sz val="7"/>
        <color rgb="FF000000"/>
        <rFont val="Arial"/>
      </rPr>
      <t>00013369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</si>
  <si>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</si>
  <si>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CHAVE SECCIONADORA-FUSIVEL BLINDADA TRIPOLAR, ABERTURA COM CARGA, PARA FUSIVEL NH00, CORRENTE NOMINAL DE 160 A, TENSAO DE 500 V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</si>
  <si>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</si>
  <si>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1.6.3.3</t>
    </r>
  </si>
  <si>
    <r>
      <rPr>
        <sz val="7"/>
        <color rgb="FF000000"/>
        <rFont val="Arial"/>
      </rPr>
      <t>S151413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</si>
  <si>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</si>
  <si>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Cabo de cobre nú, seção de 25.0 mm2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</si>
  <si>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</si>
  <si>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1.6.3.4</t>
    </r>
  </si>
  <si>
    <r>
      <rPr>
        <sz val="7"/>
        <color rgb="FF000000"/>
        <rFont val="Arial"/>
      </rPr>
      <t>CP-00004168-13520993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</si>
  <si>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</si>
  <si>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MUFLA TERMINAL PRIMARIA UNIPOLAR USO INTERNO PARA CABO 35/120MM2 ISOLACAO 15/25KV EM EPR - BORRACHA DE SILICONE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</si>
  <si>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</si>
  <si>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1.6.3.5</t>
    </r>
  </si>
  <si>
    <r>
      <rPr>
        <sz val="7"/>
        <color rgb="FF000000"/>
        <rFont val="Arial"/>
      </rPr>
      <t>I049101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</si>
  <si>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</si>
  <si>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CRUZETA DE MADEIRA P/ POSTE 90 X 135 X 2400MM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</si>
  <si>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</si>
  <si>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1.6.3.6</t>
    </r>
  </si>
  <si>
    <r>
      <rPr>
        <sz val="7"/>
        <color rgb="FF000000"/>
        <rFont val="Arial"/>
      </rPr>
      <t>S151422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</si>
  <si>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</si>
  <si>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Cabo de cobre termoplástico, com isolamento para 1000V, seção de 25.0 mm2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</si>
  <si>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</si>
  <si>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1.6.3.7</t>
    </r>
  </si>
  <si>
    <r>
      <rPr>
        <sz val="7"/>
        <color rgb="FF000000"/>
        <rFont val="Arial"/>
      </rPr>
      <t>00043130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</si>
  <si>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</si>
  <si>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ARAME GALVANIZADO 12 BWG, D = 2,76 MM (0,048 KG/M) OU 14 BWG, D = 2,11 MM (0,026 KG/M)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</si>
  <si>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</si>
  <si>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1.6.3.8</t>
    </r>
  </si>
  <si>
    <r>
      <rPr>
        <sz val="7"/>
        <color rgb="FF000000"/>
        <rFont val="Arial"/>
      </rPr>
      <t>00025004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</si>
  <si>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</si>
  <si>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CABO DE ALUMINIO NU COM ALMA DE ACO, BITOLA 1/0 AWG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</si>
  <si>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</si>
  <si>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1.6.3.9</t>
    </r>
  </si>
  <si>
    <r>
      <rPr>
        <sz val="7"/>
        <color rgb="FF000000"/>
        <rFont val="Arial"/>
      </rPr>
      <t>I042047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</si>
  <si>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</si>
  <si>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DE FERRO GALVANIZADO 6"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</si>
  <si>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</si>
  <si>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1.6.3.10</t>
    </r>
  </si>
  <si>
    <r>
      <rPr>
        <sz val="7"/>
        <color rgb="FF000000"/>
        <rFont val="Arial"/>
      </rPr>
      <t>00003917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</si>
  <si>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</si>
  <si>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LUVA DE FERRO GALVANIZADO, COM ROSCA BSP, DE 6"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</si>
  <si>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</si>
  <si>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1.6.3.11</t>
    </r>
  </si>
  <si>
    <r>
      <rPr>
        <sz val="7"/>
        <color rgb="FF000000"/>
        <rFont val="Arial"/>
      </rPr>
      <t>S151506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</si>
  <si>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</si>
  <si>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Haste de terra tipo COPPERWELD - 5/8" x 2.40m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</si>
  <si>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</si>
  <si>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1.6.3.12</t>
    </r>
  </si>
  <si>
    <r>
      <rPr>
        <sz val="7"/>
        <color rgb="FF000000"/>
        <rFont val="Arial"/>
      </rPr>
      <t>S160312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</si>
  <si>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</si>
  <si>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Kit completo para solda Exotérmica (Molde HCL 5/8" Ref: TEL905611 / Cartucho n° 115 Ref: TEL 909115 / Alicate Z 201 Ref: TEL 998201),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</si>
  <si>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</si>
  <si>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1.6.3.13</t>
    </r>
  </si>
  <si>
    <r>
      <rPr>
        <sz val="7"/>
        <color rgb="FF000000"/>
        <rFont val="Arial"/>
      </rPr>
      <t>I048041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</si>
  <si>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</si>
  <si>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PARA-RAIOS POLIMERICO 12KV - 10KA COM SUPORTE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</si>
  <si>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</si>
  <si>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1.6.3.14</t>
    </r>
  </si>
  <si>
    <r>
      <rPr>
        <sz val="7"/>
        <color rgb="FF000000"/>
        <rFont val="Arial"/>
      </rPr>
      <t>10378</t>
    </r>
  </si>
  <si>
    <r>
      <rPr>
        <sz val="7"/>
        <color rgb="FF000000"/>
        <rFont val="Arial"/>
      </rPr>
      <t>DER-ES</t>
    </r>
  </si>
  <si>
    <r>
      <rPr>
        <sz val="7"/>
        <color rgb="FF000000"/>
        <rFont val="Arial"/>
      </rPr>
      <t>Placa em alumínio espessura = 1,5mm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</si>
  <si>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</si>
  <si>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1.6.3.15</t>
    </r>
  </si>
  <si>
    <r>
      <rPr>
        <sz val="7"/>
        <color rgb="FF000000"/>
        <rFont val="Arial"/>
      </rPr>
      <t>I040140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</si>
  <si>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</si>
  <si>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POSTE CIRCULAR DE CONCRETO 11M/600KG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</si>
  <si>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</si>
  <si>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1.6.3.16</t>
    </r>
  </si>
  <si>
    <r>
      <rPr>
        <sz val="7"/>
        <color rgb="FF000000"/>
        <rFont val="Arial"/>
      </rPr>
      <t>100612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</si>
  <si>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</si>
  <si>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ASSENTAMENTO DE POSTE DE CONCRETO COM COMPRIMENTO NOMINAL DE 11 M, CARGA NOMINAL DE 600 DAN, ENGASTAMENTO BASE CONCRETADA COM 1 M DE CONCRETO E 0,7 M DE SOLO (NÃO INCLUI FORNECIMENTO). AF_11/2019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</si>
  <si>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</si>
  <si>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1.6.3.17</t>
    </r>
  </si>
  <si>
    <r>
      <rPr>
        <sz val="7"/>
        <color rgb="FF000000"/>
        <rFont val="Arial"/>
      </rPr>
      <t>I040504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</si>
  <si>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</si>
  <si>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ISOLADOR DE PINO POLIMERICO 15KV - ROSCA 25MM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</si>
  <si>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</si>
  <si>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1.6.3.18</t>
    </r>
  </si>
  <si>
    <r>
      <rPr>
        <sz val="7"/>
        <color rgb="FF000000"/>
        <rFont val="Arial"/>
      </rPr>
      <t>S160318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</si>
  <si>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</si>
  <si>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Cabo de cobre nú 35mm2, ref. TEL 5735, marca de referência Termotécnica ou equivalente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</si>
  <si>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</si>
  <si>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1.6.4</t>
    </r>
  </si>
  <si>
    <r>
      <rPr>
        <b/>
        <sz val="7"/>
        <color rgb="FF000000"/>
        <rFont val="Arial"/>
      </rPr>
      <t>SPDA</t>
    </r>
  </si>
  <si>
    <r>
      <rPr>
        <sz val="7"/>
        <color rgb="FF000000"/>
        <rFont val="Arial"/>
      </rPr>
      <t>1.6.4.1</t>
    </r>
  </si>
  <si>
    <r>
      <rPr>
        <sz val="7"/>
        <color rgb="FF000000"/>
        <rFont val="Arial"/>
      </rPr>
      <t>S160317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</si>
  <si>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</si>
  <si>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 xml:space="preserve">Cabo de cobre nu, bitola 50 mm², tipo cordoalha, 7 fios, Ø 3,00 mm; ref: TEL-5650, Termotécnica ou similar. 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</si>
  <si>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</si>
  <si>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1.6.4.2</t>
    </r>
  </si>
  <si>
    <r>
      <rPr>
        <sz val="7"/>
        <color rgb="FF000000"/>
        <rFont val="Arial"/>
      </rPr>
      <t>S160318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</si>
  <si>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</si>
  <si>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Cabo de cobre nú 35mm2, ref. TEL 5735, marca de referência Termotécnica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</si>
  <si>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</si>
  <si>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1.6.4.3</t>
    </r>
  </si>
  <si>
    <r>
      <rPr>
        <sz val="7"/>
        <color rgb="FF000000"/>
        <rFont val="Arial"/>
      </rPr>
      <t>S160309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</si>
  <si>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</si>
  <si>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 xml:space="preserve">Terminal aéreo 1 furo 5/16x250mm ref: TEL-044, Termotécnica ou similar. 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</si>
  <si>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</si>
  <si>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1.6.4.4</t>
    </r>
  </si>
  <si>
    <r>
      <rPr>
        <sz val="7"/>
        <color rgb="FF000000"/>
        <rFont val="Arial"/>
      </rPr>
      <t>S160334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</si>
  <si>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</si>
  <si>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Terminal estanhado de 1 compressão 1 furo, 50mm², ref. TEL-5150,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</si>
  <si>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</si>
  <si>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1.6.4.5</t>
    </r>
  </si>
  <si>
    <r>
      <rPr>
        <sz val="7"/>
        <color rgb="FF000000"/>
        <rFont val="Arial"/>
      </rPr>
      <t>CP-7142-S160330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</si>
  <si>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</si>
  <si>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Conector em bronze reforçado para 2 cabos de cobre de 16-70mm² na haste de aterramento, com grampo U, porcas e arrue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</si>
  <si>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</si>
  <si>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1.6.4.6</t>
    </r>
  </si>
  <si>
    <r>
      <rPr>
        <sz val="7"/>
        <color rgb="FF000000"/>
        <rFont val="Arial"/>
      </rPr>
      <t>96989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</si>
  <si>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</si>
  <si>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CAPTOR TIPO FRANKLIN PARA SPDA - FORNECIMENTO E INSTALAÇÃO. AF_12/2017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</si>
  <si>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</si>
  <si>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1.6.4.7</t>
    </r>
  </si>
  <si>
    <r>
      <rPr>
        <sz val="7"/>
        <color rgb="FF000000"/>
        <rFont val="Arial"/>
      </rPr>
      <t>S160313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</si>
  <si>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</si>
  <si>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Fixador universal latão estanhado p/ cabos 16 a 70 mm2 ref. 5024, incl. parafuso sextavado M6x45mm, arruela lisa 1/4", bucha nº8, vedação dos furos c/ poliuretano ref. 5905, marca de ref.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</si>
  <si>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</si>
  <si>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1.6.4.8</t>
    </r>
  </si>
  <si>
    <r>
      <rPr>
        <sz val="7"/>
        <color rgb="FF000000"/>
        <rFont val="Arial"/>
      </rPr>
      <t>CP-2493-CP-7142-S160330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</si>
  <si>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</si>
  <si>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Conector para gradis aramados, ref: TEL-736, Termotécnica ou similar.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</si>
  <si>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</si>
  <si>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1.6.4.9</t>
    </r>
  </si>
  <si>
    <r>
      <rPr>
        <sz val="7"/>
        <color rgb="FF000000"/>
        <rFont val="Arial"/>
      </rPr>
      <t>CP-1385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</si>
  <si>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</si>
  <si>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Conector Tipo X Fundido em Bronze com acessórios em Aço GFPara cabos 16 – 50 mm² – Acab. Estanhado para Aterramento de Telas – com parafuso, porca e arruela em Aço GF ref: TEL-6945, Termotécnica ou similar.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</si>
  <si>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</si>
  <si>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1.6.4.10</t>
    </r>
  </si>
  <si>
    <r>
      <rPr>
        <sz val="7"/>
        <color rgb="FF000000"/>
        <rFont val="Arial"/>
      </rPr>
      <t>S160334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</si>
  <si>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</si>
  <si>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Terminal estanhado de 1 compressão 1 furo, 50mm², ref. TEL-5150,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</si>
  <si>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</si>
  <si>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1.6.4.11</t>
    </r>
  </si>
  <si>
    <r>
      <rPr>
        <sz val="7"/>
        <color rgb="FF000000"/>
        <rFont val="Arial"/>
      </rPr>
      <t>S160316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</si>
  <si>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</si>
  <si>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 xml:space="preserve">Caixa de inspeção tipo solo em PVC com bocal interior quadrado articulado e borda exterior redonda Ø 300 x300mm para passeios e pisos sujeitos a carga pesada. ref: TEL-535, Termotécnica ou similar. 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</si>
  <si>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</si>
  <si>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1.6.4.12</t>
    </r>
  </si>
  <si>
    <r>
      <rPr>
        <sz val="7"/>
        <color rgb="FF000000"/>
        <rFont val="Arial"/>
      </rPr>
      <t>S160321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</si>
  <si>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</si>
  <si>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Tampa reforçada em ferro fundido com escotilha TEL 536, inclusive assentamento,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</si>
  <si>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</si>
  <si>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1.6.4.13</t>
    </r>
  </si>
  <si>
    <r>
      <rPr>
        <sz val="7"/>
        <color rgb="FF000000"/>
        <rFont val="Arial"/>
      </rPr>
      <t>S160325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</si>
  <si>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</si>
  <si>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equalização de potenciais para uso interno e externo com nove (9) terminais para aterramento (BEP), em aço, com flange inferior e vedação na porta, ref. TEL-903, marca de referência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</si>
  <si>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</si>
  <si>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1.6.4.14</t>
    </r>
  </si>
  <si>
    <r>
      <rPr>
        <sz val="7"/>
        <color rgb="FF000000"/>
        <rFont val="Arial"/>
      </rPr>
      <t>S151506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</si>
  <si>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</si>
  <si>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Haste de terra tipo COPPERWELD - 5/8" x 2.40m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</si>
  <si>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</si>
  <si>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1.6.4.15</t>
    </r>
  </si>
  <si>
    <r>
      <rPr>
        <sz val="7"/>
        <color rgb="FF000000"/>
        <rFont val="Arial"/>
      </rPr>
      <t>S160312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</si>
  <si>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</si>
  <si>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Kit completo para solda Exotérmica (Molde HCL 5/8" Ref: TEL905611 / Cartucho n° 115 Ref: TEL 909115 / Alicate Z 201 Ref: TEL 998201), marca de referência Termotécnica ou equivalente</t>
    </r>
  </si>
  <si>
    <r>
      <rPr>
        <sz val="7"/>
        <color rgb="FF000000"/>
        <rFont val="Arial"/>
      </rPr>
      <t>und</t>
    </r>
  </si>
  <si>
    <r>
      <rPr>
        <b/>
        <sz val="7"/>
        <color rgb="FF000000"/>
        <rFont val="Arial"/>
      </rPr>
      <t>1.6.5</t>
    </r>
  </si>
  <si>
    <r>
      <rPr>
        <b/>
        <sz val="7"/>
        <color rgb="FF000000"/>
        <rFont val="Arial"/>
      </rPr>
      <t>CABEAMENTO ESTRUTURADO E CFTV</t>
    </r>
  </si>
  <si>
    <r>
      <rPr>
        <sz val="7"/>
        <color rgb="FF000000"/>
        <rFont val="Arial"/>
      </rPr>
      <t>1.6.5.1</t>
    </r>
  </si>
  <si>
    <r>
      <rPr>
        <sz val="7"/>
        <color rgb="FF000000"/>
        <rFont val="Arial"/>
      </rPr>
      <t>CP-6839-411471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</si>
  <si>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</si>
  <si>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par trançado blindado (F/UTP), categoria 6, ou superior, com condutores de cobre rígidos 24 AWG, uso indoor/outdoor ref: Furukawa ou similar (M)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</si>
  <si>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</si>
  <si>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1.6.5.2</t>
    </r>
  </si>
  <si>
    <r>
      <rPr>
        <sz val="7"/>
        <color rgb="FF000000"/>
        <rFont val="Arial"/>
      </rPr>
      <t>CP-9152-ED-48372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</si>
  <si>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</si>
  <si>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Patch cord F/UTP CAT.6 - Cabo flexível Blindado Cat.6 montado com conectores RJ45 nas duas extremidades. ref: Furukawa ou similar </t>
    </r>
  </si>
  <si>
    <r>
      <rPr>
        <sz val="7"/>
        <color rgb="FF000000"/>
        <rFont val="Arial"/>
      </rPr>
      <t>pc</t>
    </r>
  </si>
  <si>
    <r>
      <rPr>
        <sz val="7"/>
        <color rgb="FF000000"/>
        <rFont val="Arial"/>
      </rPr>
      <t>1.6.5.3</t>
    </r>
  </si>
  <si>
    <r>
      <rPr>
        <sz val="7"/>
        <color rgb="FF000000"/>
        <rFont val="Arial"/>
      </rPr>
      <t>CP-2718-C3751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</si>
  <si>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</si>
  <si>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CABO DE FIBRA ÓPTICA, 02 PARES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</si>
  <si>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</si>
  <si>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1.6.5.4</t>
    </r>
  </si>
  <si>
    <r>
      <rPr>
        <sz val="7"/>
        <color rgb="FF000000"/>
        <rFont val="Arial"/>
      </rPr>
      <t>95781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</si>
  <si>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</si>
  <si>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Condulete de alumínio 4X2”, furos 1”, múltiplo, com espelho para 2 RJ45 conectores fêmea blindado CAT.6 - Conector fêmea do tipo keystone Jack. Ref: Furukawa ou similar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</si>
  <si>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</si>
  <si>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1.6.5.5</t>
    </r>
  </si>
  <si>
    <r>
      <rPr>
        <sz val="7"/>
        <color rgb="FF000000"/>
        <rFont val="Arial"/>
      </rPr>
      <t>95780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</si>
  <si>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</si>
  <si>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Condulete de alumínio 4X2”, furos 1”, múltiplo com espelho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</si>
  <si>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</si>
  <si>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1.6.5.6</t>
    </r>
  </si>
  <si>
    <r>
      <rPr>
        <sz val="7"/>
        <color rgb="FF000000"/>
        <rFont val="Arial"/>
      </rPr>
      <t>S160108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</si>
  <si>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</si>
  <si>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 xml:space="preserve">Caixa de passagem de embutir no piso, padrão Telebrás, R1, com tampa em ferro fundido. 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</si>
  <si>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</si>
  <si>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1.6.5.7</t>
    </r>
  </si>
  <si>
    <r>
      <rPr>
        <sz val="7"/>
        <color rgb="FF000000"/>
        <rFont val="Arial"/>
      </rPr>
      <t>S151126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</si>
  <si>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</si>
  <si>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de PVC rígido roscável, diâm. 3/4" (25mm), inclusive conexões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</si>
  <si>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</si>
  <si>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1.6.5.8</t>
    </r>
  </si>
  <si>
    <r>
      <rPr>
        <sz val="7"/>
        <color rgb="FF000000"/>
        <rFont val="Arial"/>
      </rPr>
      <t>CP-8296-ED-49321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</si>
  <si>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</si>
  <si>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ELETRODUTO DE AÇO GALVANIZADO MÉDIO, INCLUSIVE CONEXÕES, SUPORTES E FIXAÇÃO DN 50 (2")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</si>
  <si>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</si>
  <si>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1.6.5.9</t>
    </r>
  </si>
  <si>
    <r>
      <rPr>
        <sz val="7"/>
        <color rgb="FF000000"/>
        <rFont val="Arial"/>
      </rPr>
      <t>S151126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</si>
  <si>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</si>
  <si>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Duto em polietileno de alta densidade (PEAD) ∅3/4” ref: Kanalex ou similar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</si>
  <si>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</si>
  <si>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1.6.5.10</t>
    </r>
  </si>
  <si>
    <r>
      <rPr>
        <sz val="7"/>
        <color rgb="FF000000"/>
        <rFont val="Arial"/>
      </rPr>
      <t>97668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</si>
  <si>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</si>
  <si>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Duto em polietileno de alta densidade (PEAD) ∅2” ref: Kanalex ou similar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</si>
  <si>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</si>
  <si>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1.6.5.11</t>
    </r>
  </si>
  <si>
    <r>
      <rPr>
        <sz val="7"/>
        <color rgb="FF000000"/>
        <rFont val="Arial"/>
      </rPr>
      <t>S150702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</si>
  <si>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</si>
  <si>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Envelopamento de concreto simples com consumo mínimo de cimento de 250kg/m3, inclusive escavação para profundidade mínima do eletroduto de 50 cm, de 25 x 30 cm, para 2 eletrodutos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</si>
  <si>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</si>
  <si>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1.6.5.12</t>
    </r>
  </si>
  <si>
    <r>
      <rPr>
        <sz val="7"/>
        <color rgb="FF000000"/>
        <rFont val="Arial"/>
      </rPr>
      <t>S151137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</si>
  <si>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</si>
  <si>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PEAD, cor preta, diam. 1.1/2", marca ref. Kanaflex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</si>
  <si>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</si>
  <si>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1.6.5.13</t>
    </r>
  </si>
  <si>
    <r>
      <rPr>
        <sz val="7"/>
        <color rgb="FF000000"/>
        <rFont val="Arial"/>
      </rPr>
      <t>CP-4996-C3764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</si>
  <si>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</si>
  <si>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Rack de parede 19" fechado com chave, 16Us, 470x570mm, com portas laterais e frontal, com venezianas, cooler de ventilação na parte superior. 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</si>
  <si>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</si>
  <si>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1.6.5.14</t>
    </r>
  </si>
  <si>
    <r>
      <rPr>
        <sz val="7"/>
        <color rgb="FF000000"/>
        <rFont val="Arial"/>
      </rPr>
      <t>CP-6629-C4175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</si>
  <si>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</si>
  <si>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Switch de 24 portas, com taxa de transmissão de 10/100/1000 Mbps portas RJ-45 10/100/1000 PoE+ com detecção automática, camada 3, 4 portas Gigabit Ethernet SFP fixas, instalação em rack de 19". ref: 2930F 24G PoE+ 4SFP – Aruba ou similar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</si>
  <si>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</si>
  <si>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1.6.5.15</t>
    </r>
  </si>
  <si>
    <r>
      <rPr>
        <sz val="7"/>
        <color rgb="FF000000"/>
        <rFont val="Arial"/>
      </rPr>
      <t>98302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</si>
  <si>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</si>
  <si>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PATCH PANEL 24 PORTAS, CATEGORIA 6 - FORNECIMENTO E INSTALAÇÃO. AF_11/2019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</si>
  <si>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</si>
  <si>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1.6.5.16</t>
    </r>
  </si>
  <si>
    <r>
      <rPr>
        <sz val="7"/>
        <color rgb="FF000000"/>
        <rFont val="Arial"/>
      </rPr>
      <t>CP-8348-C4569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</si>
  <si>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</si>
  <si>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Calha de tomadas com filtro para instalação, em rack, com 06 tomadas 2P+T, REF: PIAL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</si>
  <si>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</si>
  <si>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1.6.5.17</t>
    </r>
  </si>
  <si>
    <r>
      <rPr>
        <sz val="7"/>
        <color rgb="FF000000"/>
        <rFont val="Arial"/>
      </rPr>
      <t>CP-0098-ED-48376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</si>
  <si>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</si>
  <si>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Bandeja fixa frontal para Racks padrão 19" polegadas, 2Us, 290 mm de profundidade, fixação interna construída em aço, com estampas de ventilação para circulação de AR interno do Rack, 2 pontos fixação nos planos frontais do rack por meio de parafusos. </t>
    </r>
  </si>
  <si>
    <r>
      <rPr>
        <sz val="7"/>
        <color rgb="FF000000"/>
        <rFont val="Arial"/>
      </rPr>
      <t>cj</t>
    </r>
  </si>
  <si>
    <r>
      <rPr>
        <sz val="7"/>
        <color rgb="FF000000"/>
        <rFont val="Arial"/>
      </rPr>
      <t>1.6.5.18</t>
    </r>
  </si>
  <si>
    <r>
      <rPr>
        <sz val="7"/>
        <color rgb="FF000000"/>
        <rFont val="Arial"/>
      </rPr>
      <t>CP-2641-C4568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</si>
  <si>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</si>
  <si>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ORGANIZADOR DE CABOS HORIZONTAL, ABERTO, PADRÃO RACK 19"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</si>
  <si>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</si>
  <si>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1.6.5.19</t>
    </r>
  </si>
  <si>
    <r>
      <rPr>
        <sz val="7"/>
        <color rgb="FF000000"/>
        <rFont val="Arial"/>
      </rPr>
      <t>CP-2292-ED-48378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</si>
  <si>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</si>
  <si>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TAMPA CEGA DE 1U PARA RACK 19"</t>
    </r>
  </si>
  <si>
    <r>
      <rPr>
        <sz val="7"/>
        <color rgb="FF000000"/>
        <rFont val="Arial"/>
      </rPr>
      <t>cj</t>
    </r>
  </si>
  <si>
    <r>
      <rPr>
        <sz val="7"/>
        <color rgb="FF000000"/>
        <rFont val="Arial"/>
      </rPr>
      <t>1.6.5.20</t>
    </r>
  </si>
  <si>
    <r>
      <rPr>
        <sz val="7"/>
        <color rgb="FF000000"/>
        <rFont val="Arial"/>
      </rPr>
      <t>CP-6491-C3765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</si>
  <si>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</si>
  <si>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DIO 24FO Distribuidor interno óptico SC MM 62.5/125 gaveta 19'' 1U 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</si>
  <si>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</si>
  <si>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1.6.5.21</t>
    </r>
  </si>
  <si>
    <r>
      <rPr>
        <sz val="7"/>
        <color rgb="FF000000"/>
        <rFont val="Arial"/>
      </rPr>
      <t>CP-2132-S160106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</si>
  <si>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</si>
  <si>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Aterramento com haste de terra 5/8"x2.40m, cabo de cobre nú 25mm2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</si>
  <si>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</si>
  <si>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1.6.5.22</t>
    </r>
  </si>
  <si>
    <r>
      <rPr>
        <sz val="7"/>
        <color rgb="FF000000"/>
        <rFont val="Arial"/>
      </rPr>
      <t>92988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</si>
  <si>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</si>
  <si>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CABO DE COBRE FLEXÍVEL ISOLADO, 50 MM², ANTI-CHAMA 0,6/1,0 KV, PARA DISTRIBUIÇÃO - FORNECIMENTO E INSTALAÇÃO. AF_12/2015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</si>
  <si>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</si>
  <si>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1.6.5.23</t>
    </r>
  </si>
  <si>
    <r>
      <rPr>
        <sz val="7"/>
        <color rgb="FF000000"/>
        <rFont val="Arial"/>
      </rPr>
      <t>S160310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</si>
  <si>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</si>
  <si>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Conector de medição em latão com 2 parafusos para cabos de 16 a 50 mm2, ref. TEL-562, Termotécnica ou equivalente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</si>
  <si>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</si>
  <si>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1.6.5.24</t>
    </r>
  </si>
  <si>
    <r>
      <rPr>
        <sz val="7"/>
        <color rgb="FF000000"/>
        <rFont val="Arial"/>
      </rPr>
      <t>COMP-458410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</si>
  <si>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</si>
  <si>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Câmera IP Speed Dome 2MP com 37x de zoom, Resolução Full HD, com Análise inteligente de vídeo, Mapa de calor e detecção de face, alimentação: 24 Vac / 3 A, PoE+ (IEEE 802.3at), IP67 e IK10, ref: VIP 7237 SD INTELBRAS ou similar com suporte conforme projeto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</si>
  <si>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</si>
  <si>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1.6.5.25</t>
    </r>
  </si>
  <si>
    <r>
      <rPr>
        <sz val="7"/>
        <color rgb="FF000000"/>
        <rFont val="Arial"/>
      </rPr>
      <t>COMP-313404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</si>
  <si>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</si>
  <si>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Câmera IP Dome, Resolução de 1 MP, Lente fixa de 2,8 mm, IR inteligente com alcance de 20 metros, Instalação interna ou externa, alimentação: 12 Vdc/PoE (802.3af), Ref: VIP S4020 G2 INTELBRAS com suporte conforme projeto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</si>
  <si>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</si>
  <si>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1.6.5.26</t>
    </r>
  </si>
  <si>
    <r>
      <rPr>
        <sz val="7"/>
        <color rgb="FF000000"/>
        <rFont val="Arial"/>
      </rPr>
      <t>COMP-931947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</si>
  <si>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</si>
  <si>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Câmera IP Bullet 12MP, Zoom Motorizado, Inteligências de vídeo, Entrada e Saída de Alarme, Alimentação: 12 Vdc ou, PoE+ (IEEE 802.3at), IP67 e IK10, ref: VIP 71250 Z INTELBRAS ou similar com suporte conforme projeto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</si>
  <si>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</si>
  <si>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1.6.5.27</t>
    </r>
  </si>
  <si>
    <r>
      <rPr>
        <sz val="7"/>
        <color rgb="FF000000"/>
        <rFont val="Arial"/>
      </rPr>
      <t>COMP-033007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</si>
  <si>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</si>
  <si>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"Gravador digital de vídeo em rede para até 32 câmeras IP em Full HD a 30 FPS 2 interfaces de rede Gigabit Ethernet, 16 entradas de alarme, Reconhecimento automático das câmeras Ips, Fonte interna, 100-240 Vac. 50/60 Hz, ref: NVD 7132 INTELBRAS ou similar"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</si>
  <si>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</si>
  <si>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1.6.5.28</t>
    </r>
  </si>
  <si>
    <r>
      <rPr>
        <sz val="7"/>
        <color rgb="FF000000"/>
        <rFont val="Arial"/>
      </rPr>
      <t>S160110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</si>
  <si>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</si>
  <si>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Caixa de telefone em chapa de aço padrão TELEBRAS do tipo CIE-4 600x600x120 mm</t>
    </r>
  </si>
  <si>
    <r>
      <rPr>
        <sz val="7"/>
        <color rgb="FF000000"/>
        <rFont val="Arial"/>
      </rPr>
      <t>und</t>
    </r>
  </si>
  <si>
    <r>
      <rPr>
        <sz val="7"/>
        <color rgb="FF000000"/>
        <rFont val="Arial"/>
      </rPr>
      <t>1.6.5.29</t>
    </r>
  </si>
  <si>
    <r>
      <rPr>
        <sz val="7"/>
        <color rgb="FF000000"/>
        <rFont val="Arial"/>
      </rPr>
      <t>91859</t>
    </r>
  </si>
  <si>
    <r>
      <rPr>
        <sz val="7"/>
        <color rgb="FF000000"/>
        <rFont val="Arial"/>
      </rPr>
      <t>SINAPI</t>
    </r>
  </si>
  <si>
    <r>
      <rPr>
        <sz val="7"/>
        <color rgb="FF000000"/>
        <rFont val="Arial"/>
      </rPr>
      <t>ELETRODUTO FLEXÍVEL LISO, PEAD, DN 32 MM (1"), PARA CIRCUITOS TERMINAIS, INSTALADO EM PAREDE - FORNECIMENTO E INSTALAÇÃO. AF_12/2015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</si>
  <si>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</si>
  <si>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1.6.5.30</t>
    </r>
  </si>
  <si>
    <r>
      <rPr>
        <sz val="7"/>
        <color rgb="FF000000"/>
        <rFont val="Arial"/>
      </rPr>
      <t>S151133</t>
    </r>
  </si>
  <si>
    <r>
      <rPr>
        <sz val="7"/>
        <color rgb="FF000000"/>
        <rFont val="Arial"/>
      </rPr>
      <t>IOPES</t>
    </r>
  </si>
  <si>
    <r>
      <rPr>
        <sz val="7"/>
        <color rgb="FF000000"/>
        <rFont val="Arial"/>
      </rPr>
      <t>Eletroduto flexível corrugado 1", marca de referência TIGRE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</si>
  <si>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</si>
  <si>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1.6.5.31</t>
    </r>
  </si>
  <si>
    <r>
      <rPr>
        <sz val="7"/>
        <color rgb="FF000000"/>
        <rFont val="Arial"/>
      </rPr>
      <t>COMP-976005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</si>
  <si>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</si>
  <si>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CONVERSOR DE MIDIA PoE 2 km 100 Base-FX para 10/100 Base-TX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</si>
  <si>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</si>
  <si>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1.7</t>
    </r>
  </si>
  <si>
    <r>
      <rPr>
        <b/>
        <sz val="7"/>
        <color rgb="FF000000"/>
        <rFont val="Arial"/>
      </rPr>
      <t>HIDROMECANICO</t>
    </r>
  </si>
  <si>
    <r>
      <rPr>
        <b/>
        <sz val="7"/>
        <color rgb="FF000000"/>
        <rFont val="Arial"/>
      </rPr>
      <t>1.7.1</t>
    </r>
  </si>
  <si>
    <r>
      <rPr>
        <b/>
        <sz val="7"/>
        <color rgb="FF000000"/>
        <rFont val="Arial"/>
      </rPr>
      <t>EQUIPAMENTOS (BDI = 14,02%)</t>
    </r>
  </si>
  <si>
    <r>
      <rPr>
        <sz val="7"/>
        <color rgb="FF000000"/>
        <rFont val="Arial"/>
      </rPr>
      <t>1.7.1.1</t>
    </r>
  </si>
  <si>
    <r>
      <rPr>
        <sz val="7"/>
        <color rgb="FF000000"/>
        <rFont val="Arial"/>
      </rPr>
      <t>INS-169629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</si>
  <si>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</si>
  <si>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Comporta do poço de bomba com abertura livre de 2,10m x 1,7m, fixação químico, com atuador elétrico e manual.  - BDI = 14,02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</si>
  <si>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</si>
  <si>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1.7.1.2</t>
    </r>
  </si>
  <si>
    <r>
      <rPr>
        <sz val="7"/>
        <color rgb="FF000000"/>
        <rFont val="Arial"/>
      </rPr>
      <t>INS-940514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</si>
  <si>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</si>
  <si>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Grade mecanizada e automatizada, retenção sólido grosseiro igual ou maior que 50 mm, 2,0 m largura e 3,5 m altura, inclinação 75° - BDI = 14,02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</si>
  <si>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</si>
  <si>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1.7.1.3</t>
    </r>
  </si>
  <si>
    <r>
      <rPr>
        <sz val="7"/>
        <color rgb="FF000000"/>
        <rFont val="Arial"/>
      </rPr>
      <t>INS-551494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</si>
  <si>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</si>
  <si>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Válvula de retenção portinhola simples, tipo wafer, PN 10  - BDI = 14,02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</si>
  <si>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</si>
  <si>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1.7.1.4</t>
    </r>
  </si>
  <si>
    <r>
      <rPr>
        <sz val="7"/>
        <color rgb="FF000000"/>
        <rFont val="Arial"/>
      </rPr>
      <t>INS-111400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</si>
  <si>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</si>
  <si>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Válvula flap – PN 10, flange na classe K7, PN 10, NBR 7675. - BDI = 14,02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</si>
  <si>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</si>
  <si>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1.7.1.5</t>
    </r>
  </si>
  <si>
    <r>
      <rPr>
        <sz val="7"/>
        <color rgb="FF000000"/>
        <rFont val="Arial"/>
      </rPr>
      <t>CP-8674-INS-330573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</si>
  <si>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</si>
  <si>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Equipamento de içamento: Monovia em perfil metálico com talha elétrica com trole elétrico, carga = 5.000 kg GAIVOTAS - BDI = 14,02</t>
    </r>
  </si>
  <si>
    <r>
      <rPr>
        <sz val="7"/>
        <color rgb="FF000000"/>
        <rFont val="Arial"/>
      </rPr>
      <t>unid</t>
    </r>
  </si>
  <si>
    <r>
      <rPr>
        <sz val="7"/>
        <color rgb="FF000000"/>
        <rFont val="Arial"/>
      </rPr>
      <t>1.7.1.6</t>
    </r>
  </si>
  <si>
    <r>
      <rPr>
        <sz val="7"/>
        <color rgb="FF000000"/>
        <rFont val="Arial"/>
      </rPr>
      <t>INS-333485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</si>
  <si>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</si>
  <si>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Bomba submersível, Q=2,5m³/s, com descarga entre flanges, coluna de descarga vertical com DN 1200mm e flange de saída para Linha de recalque na classe K7, PN 10, NBR 7675 (FRETE INCLUSO) - BDI = 14,02</t>
    </r>
  </si>
  <si>
    <r>
      <rPr>
        <sz val="7"/>
        <color rgb="FF000000"/>
        <rFont val="Arial"/>
      </rPr>
      <t>unid</t>
    </r>
  </si>
  <si>
    <r>
      <rPr>
        <b/>
        <sz val="7"/>
        <color rgb="FF000000"/>
        <rFont val="Arial"/>
      </rPr>
      <t>1.7.2</t>
    </r>
  </si>
  <si>
    <r>
      <rPr>
        <b/>
        <sz val="7"/>
        <color rgb="FF000000"/>
        <rFont val="Arial"/>
      </rPr>
      <t>INSTALAÇÃO DE EQUIPAMENTOS</t>
    </r>
  </si>
  <si>
    <r>
      <rPr>
        <sz val="7"/>
        <color rgb="FF000000"/>
        <rFont val="Arial"/>
      </rPr>
      <t>1.7.2.1</t>
    </r>
  </si>
  <si>
    <r>
      <rPr>
        <sz val="7"/>
        <color rgb="FF000000"/>
        <rFont val="Arial"/>
      </rPr>
      <t>COMP-137756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</si>
  <si>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</si>
  <si>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 xml:space="preserve">Transporte e instalação de Válvula de retenção portinhola simples, tipo wafer, PN 10 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</si>
  <si>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</si>
  <si>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1.7.2.2</t>
    </r>
  </si>
  <si>
    <r>
      <rPr>
        <sz val="7"/>
        <color rgb="FF000000"/>
        <rFont val="Arial"/>
      </rPr>
      <t>COMP-037602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</si>
  <si>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</si>
  <si>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Transporte e instalação de Válvula flap – PN 10, flange na classe K7, PN 10, NBR 7675.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</si>
  <si>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</si>
  <si>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1.7.2.3</t>
    </r>
  </si>
  <si>
    <r>
      <rPr>
        <sz val="7"/>
        <color rgb="FF000000"/>
        <rFont val="Arial"/>
      </rPr>
      <t>COMP-622488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</si>
  <si>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</si>
  <si>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Instalação de Bomba submersível, com descarga entre flanges, coluna de descarga vertical com DN 1200mm e flange de saída para Linha de recalque na classe K7, PN 10, NBR 7675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</si>
  <si>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</si>
  <si>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1.7.2.4</t>
    </r>
  </si>
  <si>
    <r>
      <rPr>
        <sz val="7"/>
        <color rgb="FF000000"/>
        <rFont val="Arial"/>
      </rPr>
      <t>COMP-975652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</si>
  <si>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</si>
  <si>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Transporte e montagem de Comportas tipo deslizante com acionamento elétrico.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</si>
  <si>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</si>
  <si>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1.7.2.5</t>
    </r>
  </si>
  <si>
    <r>
      <rPr>
        <sz val="7"/>
        <color rgb="FF000000"/>
        <rFont val="Arial"/>
      </rPr>
      <t>COMP-355707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</si>
  <si>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</si>
  <si>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Transporte e instalação de Grade mecanizada e automatizada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</si>
  <si>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</si>
  <si>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1.7.2.6</t>
    </r>
  </si>
  <si>
    <r>
      <rPr>
        <sz val="7"/>
        <color rgb="FF000000"/>
        <rFont val="Arial"/>
      </rPr>
      <t>CP-2082-06.001.0318-0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</si>
  <si>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</si>
  <si>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Fornecimento e Montagem de Haste de prolongamento com extremidades rosqueadas, diâmetro 1.1/6”, L=6000mm EM PEDESTAIS DE COMANDO OU MANOBRA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</si>
  <si>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</si>
  <si>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1.7.2.7</t>
    </r>
  </si>
  <si>
    <r>
      <rPr>
        <sz val="7"/>
        <color rgb="FF000000"/>
        <rFont val="Arial"/>
      </rPr>
      <t>COMP-293431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</si>
  <si>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</si>
  <si>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Transporte e montagem de Equipamento de içamento: Monovia em perfil metálico com talha elétrica com trole elétrico, carga = 5.000 kg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</si>
  <si>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</si>
  <si>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1.7.3</t>
    </r>
  </si>
  <si>
    <r>
      <rPr>
        <b/>
        <sz val="7"/>
        <color rgb="FF000000"/>
        <rFont val="Arial"/>
      </rPr>
      <t>TUBULAÇÃO</t>
    </r>
  </si>
  <si>
    <r>
      <rPr>
        <sz val="7"/>
        <color rgb="FF000000"/>
        <rFont val="Arial"/>
      </rPr>
      <t>1.7.3.1</t>
    </r>
  </si>
  <si>
    <r>
      <rPr>
        <sz val="7"/>
        <color rgb="FF000000"/>
        <rFont val="Arial"/>
      </rPr>
      <t xml:space="preserve"> CP-1538-83726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</si>
  <si>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</si>
  <si>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ASSENTAMENTO DE PECAS, CONEXOES, APARELHOS E ACESSORIOS DE FERRO FUNDIDO DUCTIL, JUNTA ELASTICA, MECANICA OU FLANGEADA, COM DIAMETROS DE 1200 MM.</t>
    </r>
  </si>
  <si>
    <r>
      <rPr>
        <sz val="7"/>
        <color rgb="FF000000"/>
        <rFont val="Arial"/>
      </rPr>
      <t>M</t>
    </r>
  </si>
  <si>
    <r>
      <rPr>
        <b/>
        <sz val="7"/>
        <color rgb="FF000000"/>
        <rFont val="Arial"/>
      </rPr>
      <t>1.7.3.2</t>
    </r>
  </si>
  <si>
    <r>
      <rPr>
        <b/>
        <sz val="7"/>
        <color rgb="FF000000"/>
        <rFont val="Arial"/>
      </rPr>
      <t xml:space="preserve">FORNECIMENTO (BDI = 14,02%) </t>
    </r>
  </si>
  <si>
    <r>
      <rPr>
        <sz val="7"/>
        <color rgb="FF000000"/>
        <rFont val="Arial"/>
      </rPr>
      <t>1.7.3.2.1</t>
    </r>
  </si>
  <si>
    <r>
      <rPr>
        <sz val="7"/>
        <color rgb="FF000000"/>
        <rFont val="Arial"/>
      </rPr>
      <t>CP-8667-INS-422209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</si>
  <si>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</si>
  <si>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1200 COM FLANGES L=800. K7 PN 10 -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</si>
  <si>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</si>
  <si>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1.7.3.2.2</t>
    </r>
  </si>
  <si>
    <r>
      <rPr>
        <sz val="7"/>
        <color rgb="FF000000"/>
        <rFont val="Arial"/>
      </rPr>
      <t>COMP-056954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</si>
  <si>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</si>
  <si>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1200 Flange e Ponta JTE K – 7, PN 10, comprimento de 900 mm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</si>
  <si>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</si>
  <si>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1.7.3.2.3</t>
    </r>
  </si>
  <si>
    <r>
      <rPr>
        <sz val="7"/>
        <color rgb="FF000000"/>
        <rFont val="Arial"/>
      </rPr>
      <t>COMP-834095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</si>
  <si>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</si>
  <si>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1200 Flange e Ponta JTE K – 7, PN 10, comprimento de 2700 mm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</si>
  <si>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</si>
  <si>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1.7.3.2.4</t>
    </r>
  </si>
  <si>
    <r>
      <rPr>
        <sz val="7"/>
        <color rgb="FF000000"/>
        <rFont val="Arial"/>
      </rPr>
      <t>COMP-334957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</si>
  <si>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</si>
  <si>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Cilíndrico 1200 JTE K – 9, PN 10, comprimento de 1100 mm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</si>
  <si>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</si>
  <si>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1.7.3.2.5</t>
    </r>
  </si>
  <si>
    <r>
      <rPr>
        <sz val="7"/>
        <color rgb="FF000000"/>
        <rFont val="Arial"/>
      </rPr>
      <t>CP-5980-COMP-456702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</si>
  <si>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</si>
  <si>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CILÍNDRICO 1200 PARA JUNTA TRAVADA EXTERNA-JTE L = 4400mm K9 PN 10 -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</si>
  <si>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</si>
  <si>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1.7.3.2.6</t>
    </r>
  </si>
  <si>
    <r>
      <rPr>
        <sz val="7"/>
        <color rgb="FF000000"/>
        <rFont val="Arial"/>
      </rPr>
      <t>COMP-853491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</si>
  <si>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</si>
  <si>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Cilíndrico 1200 JTE K – 9, PN 10, comprimento de 5200 mm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</si>
  <si>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</si>
  <si>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1.7.3.2.7</t>
    </r>
  </si>
  <si>
    <r>
      <rPr>
        <sz val="7"/>
        <color rgb="FF000000"/>
        <rFont val="Arial"/>
      </rPr>
      <t>CP-5654-944683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</si>
  <si>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</si>
  <si>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CILÍNDRICO 1200 PARA JUNTA TRAVADA EXTERNA-JTE L = 5800mm K9 PN 10 -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</si>
  <si>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</si>
  <si>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1.7.3.2.8</t>
    </r>
  </si>
  <si>
    <r>
      <rPr>
        <sz val="7"/>
        <color rgb="FF000000"/>
        <rFont val="Arial"/>
      </rPr>
      <t>COMP-019624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</si>
  <si>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</si>
  <si>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Tubo Ponta e Bolsa K – 9, PN 10, comprimento de 7000 mm, DN 1200 classe K7, conforme norma NBR 7675
 - BDI = 14,02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</si>
  <si>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</si>
  <si>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1.7.3.2.9</t>
    </r>
  </si>
  <si>
    <r>
      <rPr>
        <sz val="7"/>
        <color rgb="FF000000"/>
        <rFont val="Arial"/>
      </rPr>
      <t>INS-350952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</si>
  <si>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</si>
  <si>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</si>
  <si>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1.7.3.2.10</t>
    </r>
  </si>
  <si>
    <r>
      <rPr>
        <sz val="7"/>
        <color rgb="FF000000"/>
        <rFont val="Arial"/>
      </rPr>
      <t>CP-2046-COMP-416168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</si>
  <si>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</si>
  <si>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CURVA 45° COM BOLSAS E JTE 1200 - K7 PN 10 -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</si>
  <si>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</si>
  <si>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1.7.3.2.11</t>
    </r>
  </si>
  <si>
    <r>
      <rPr>
        <sz val="7"/>
        <color rgb="FF000000"/>
        <rFont val="Arial"/>
      </rPr>
      <t>CP-9638-I4009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</si>
  <si>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</si>
  <si>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JUNTA DE DESMONTAGEM TRAVADA AXIALMENTE PN10 DN 1200 -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</si>
  <si>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</si>
  <si>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1.7.3.2.12</t>
    </r>
  </si>
  <si>
    <r>
      <rPr>
        <sz val="7"/>
        <color rgb="FF000000"/>
        <rFont val="Arial"/>
      </rPr>
      <t>CP-5234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</si>
  <si>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</si>
  <si>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Junta para flange na classe K7, PN 10, NBR 7675 DN1200 - BDI = 14,02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</si>
  <si>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</si>
  <si>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1.7.3.2.13</t>
    </r>
  </si>
  <si>
    <r>
      <rPr>
        <sz val="7"/>
        <color rgb="FF000000"/>
        <rFont val="Arial"/>
      </rPr>
      <t>CP-1944-CP-7939-I4250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</si>
  <si>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</si>
  <si>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PARAFUSO C/ PORCAS PARA FLANGES K7 NBR 7675 (36 X 160) MM (D X L) DN 1200  - BDI = 14,02</t>
    </r>
  </si>
  <si>
    <r>
      <rPr>
        <sz val="7"/>
        <color rgb="FF000000"/>
        <rFont val="Arial"/>
      </rPr>
      <t>UN</t>
    </r>
  </si>
  <si>
    <r>
      <rPr>
        <b/>
        <sz val="7"/>
        <color rgb="FF000000"/>
        <rFont val="Arial"/>
      </rPr>
      <t>2</t>
    </r>
  </si>
  <si>
    <r>
      <rPr>
        <b/>
        <sz val="7"/>
        <color rgb="FF000000"/>
        <rFont val="Arial"/>
      </rPr>
      <t>OPERACAO ASSISTIDA</t>
    </r>
  </si>
  <si>
    <r>
      <rPr>
        <sz val="7"/>
        <color rgb="FF000000"/>
        <rFont val="Arial"/>
      </rPr>
      <t>2.1</t>
    </r>
  </si>
  <si>
    <r>
      <rPr>
        <sz val="7"/>
        <color rgb="FF000000"/>
        <rFont val="Arial"/>
      </rPr>
      <t>COMP-651284</t>
    </r>
  </si>
  <si>
    <r>
      <rPr>
        <sz val="7"/>
        <color rgb="FF000000"/>
        <rFont val="Arial"/>
      </rPr>
      <t>PRÓPRIA</t>
    </r>
  </si>
  <si>
    <r>
      <rPr>
        <sz val="7"/>
        <color rgb="FF000000"/>
        <rFont val="Arial"/>
      </rPr>
      <t>Serviços de operação assistida, incluíndo comissionamento e testes de equipamentos, simulação de operações, treinamentos e todas as atividades necessárias para garantir a funcionalidade esperada da estação de bombeamento.</t>
    </r>
  </si>
  <si>
    <r>
      <rPr>
        <sz val="7"/>
        <color rgb="FF000000"/>
        <rFont val="Arial"/>
      </rPr>
      <t>MÊS</t>
    </r>
  </si>
  <si>
    <r>
      <rPr>
        <b/>
        <sz val="6"/>
        <color rgb="FF000000"/>
        <rFont val="Arial"/>
      </rPr>
      <t>VALOR TOTAL:</t>
    </r>
  </si>
  <si>
    <t>Composição de Custo</t>
  </si>
  <si>
    <r>
      <rPr>
        <b/>
        <sz val="8"/>
        <color rgb="FF000000"/>
        <rFont val="Arial"/>
      </rPr>
      <t>S020712 - Rede de água com padrão de entrada d'água diâm. 3/4", conf. espec. CESAN, incl. tubos e conexões para alimentação, distribuição, extravasor e limpeza, cons. o padrão a 25m, conf. projeto (1 utilização)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</si>
  <si>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</si>
  <si>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</si>
  <si>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</si>
  <si>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</si>
  <si>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</si>
  <si>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I010118</t>
    </r>
  </si>
  <si>
    <r>
      <rPr>
        <sz val="7"/>
        <color rgb="FF000000"/>
        <rFont val="Arial"/>
      </rPr>
      <t>ENCANADOR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</si>
  <si>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</si>
  <si>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</si>
  <si>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</si>
  <si>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</si>
  <si>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</si>
  <si>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</si>
  <si>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</si>
  <si>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</si>
  <si>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</si>
  <si>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</si>
  <si>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</si>
  <si>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</si>
  <si>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</si>
  <si>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I062102</t>
    </r>
  </si>
  <si>
    <r>
      <rPr>
        <sz val="7"/>
        <color rgb="FF000000"/>
        <rFont val="Arial"/>
      </rPr>
      <t>ADAPTADOR PVC SOLD.FLANGES LIVRES P/CX.AGUA 25MM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</si>
  <si>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</si>
  <si>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I062103</t>
    </r>
  </si>
  <si>
    <r>
      <rPr>
        <sz val="7"/>
        <color rgb="FF000000"/>
        <rFont val="Arial"/>
      </rPr>
      <t>ADAPTADOR PVC SOLD.FLANGES LIVRES P/CX.AGUA 32MM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</si>
  <si>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</si>
  <si>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I062112</t>
    </r>
  </si>
  <si>
    <r>
      <rPr>
        <sz val="7"/>
        <color rgb="FF000000"/>
        <rFont val="Arial"/>
      </rPr>
      <t>ADAPTADOR PVC SOLDAVEL PARA REGISTRO 32MM X 1"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</si>
  <si>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</si>
  <si>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I069513</t>
    </r>
  </si>
  <si>
    <r>
      <rPr>
        <sz val="7"/>
        <color rgb="FF000000"/>
        <rFont val="Arial"/>
      </rPr>
      <t>ADESIVO PARA TUBO DE PVC RIGIDO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</si>
  <si>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</si>
  <si>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I069545</t>
    </r>
  </si>
  <si>
    <r>
      <rPr>
        <sz val="7"/>
        <color rgb="FF000000"/>
        <rFont val="Arial"/>
      </rPr>
      <t>CAVALETE PARA PADRAO DE ENTRADA D=3/4"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</si>
  <si>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</si>
  <si>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I069512</t>
    </r>
  </si>
  <si>
    <r>
      <rPr>
        <sz val="7"/>
        <color rgb="FF000000"/>
        <rFont val="Arial"/>
      </rPr>
      <t>FITA DE VEDACAO 18MM X 50M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</si>
  <si>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</si>
  <si>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I062511</t>
    </r>
  </si>
  <si>
    <r>
      <rPr>
        <sz val="7"/>
        <color rgb="FF000000"/>
        <rFont val="Arial"/>
      </rPr>
      <t>JOELHO 90 DE PVC SOLDAVEL DE 25MM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</si>
  <si>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</si>
  <si>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I062512</t>
    </r>
  </si>
  <si>
    <r>
      <rPr>
        <sz val="7"/>
        <color rgb="FF000000"/>
        <rFont val="Arial"/>
      </rPr>
      <t>JOELHO 90 DE PVC SOLDAVEL DE 32MM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</si>
  <si>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</si>
  <si>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I062570</t>
    </r>
  </si>
  <si>
    <r>
      <rPr>
        <sz val="7"/>
        <color rgb="FF000000"/>
        <rFont val="Arial"/>
      </rPr>
      <t>LUVA DE PVC SOLDAVEL DE 25MM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</si>
  <si>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</si>
  <si>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I063503</t>
    </r>
  </si>
  <si>
    <r>
      <rPr>
        <sz val="7"/>
        <color rgb="FF000000"/>
        <rFont val="Arial"/>
      </rPr>
      <t>REGISTRO DE GAVETA BRUTO 25MM - 1"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</si>
  <si>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</si>
  <si>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I069514</t>
    </r>
  </si>
  <si>
    <r>
      <rPr>
        <sz val="7"/>
        <color rgb="FF000000"/>
        <rFont val="Arial"/>
      </rPr>
      <t>SOLUCAO LIMPADORA PARA PVC RIGIDO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</si>
  <si>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</si>
  <si>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I062521</t>
    </r>
  </si>
  <si>
    <r>
      <rPr>
        <sz val="7"/>
        <color rgb="FF000000"/>
        <rFont val="Arial"/>
      </rPr>
      <t>TE DE PVC SOLDAVEL DE 32MM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</si>
  <si>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</si>
  <si>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I069515</t>
    </r>
  </si>
  <si>
    <r>
      <rPr>
        <sz val="7"/>
        <color rgb="FF000000"/>
        <rFont val="Arial"/>
      </rPr>
      <t>TORNEIRA DE BOIA EM LATAO(BOIA PLAST)DN 20MM (3/4)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</si>
  <si>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</si>
  <si>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I066009</t>
    </r>
  </si>
  <si>
    <r>
      <rPr>
        <sz val="7"/>
        <color rgb="FF000000"/>
        <rFont val="Arial"/>
      </rPr>
      <t>TORNEIRA DE PRESSAO CROMADA DE USO GERAL 1/2'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</si>
  <si>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</si>
  <si>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I062502</t>
    </r>
  </si>
  <si>
    <r>
      <rPr>
        <sz val="7"/>
        <color rgb="FF000000"/>
        <rFont val="Arial"/>
      </rPr>
      <t>TUBO DE PVC SOLDAVEL MARROM 25MM (AGUA FRIA) - TIGRE, AMANCO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</si>
  <si>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</si>
  <si>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I062503</t>
    </r>
  </si>
  <si>
    <r>
      <rPr>
        <sz val="7"/>
        <color rgb="FF000000"/>
        <rFont val="Arial"/>
      </rPr>
      <t>TUBO DE PVC SOLDAVEL MARROM 32MM (AGUA FRIA) - TIGRE, AMANCO OU EQUIVALENTE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</si>
  <si>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</si>
  <si>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</si>
  <si>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</si>
  <si>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</si>
  <si>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</si>
  <si>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</si>
  <si>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S020714 - Rede de esgoto, contendo fossa e filtro, inclusive tubos e conexões de ligação entre caixas, considerando distância de 25m, conforme projeto (1 utilização) (m)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</si>
  <si>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</si>
  <si>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</si>
  <si>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</si>
  <si>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</si>
  <si>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</si>
  <si>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</si>
  <si>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</si>
  <si>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</si>
  <si>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</si>
  <si>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</si>
  <si>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</si>
  <si>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sz val="7"/>
        <color rgb="FF000000"/>
        <rFont val="Arial"/>
      </rPr>
      <t>I086030</t>
    </r>
  </si>
  <si>
    <r>
      <rPr>
        <sz val="7"/>
        <color rgb="FF000000"/>
        <rFont val="Arial"/>
      </rPr>
      <t>CARREG. DE PNEUS CASE W-20 1,33M3 (1.0) (E016)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</si>
  <si>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</si>
  <si>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</si>
  <si>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</si>
  <si>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</si>
  <si>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</si>
  <si>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</si>
  <si>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</si>
  <si>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</si>
  <si>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</si>
  <si>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</si>
  <si>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</si>
  <si>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</si>
  <si>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I010118</t>
    </r>
  </si>
  <si>
    <r>
      <rPr>
        <sz val="7"/>
        <color rgb="FF000000"/>
        <rFont val="Arial"/>
      </rPr>
      <t>ENCANADOR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</si>
  <si>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</si>
  <si>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</si>
  <si>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</si>
  <si>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</si>
  <si>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</si>
  <si>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</si>
  <si>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</si>
  <si>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</si>
  <si>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</si>
  <si>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</si>
  <si>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</si>
  <si>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</si>
  <si>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</si>
  <si>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</si>
  <si>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</si>
  <si>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</si>
  <si>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I021517</t>
    </r>
  </si>
  <si>
    <r>
      <rPr>
        <sz val="7"/>
        <color rgb="FF000000"/>
        <rFont val="Arial"/>
      </rPr>
      <t>ACO CA-50 DE 8.0MM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</si>
  <si>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</si>
  <si>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I069513</t>
    </r>
  </si>
  <si>
    <r>
      <rPr>
        <sz val="7"/>
        <color rgb="FF000000"/>
        <rFont val="Arial"/>
      </rPr>
      <t>ADESIVO PARA TUBO DE PVC RIGIDO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</si>
  <si>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</si>
  <si>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I062674</t>
    </r>
  </si>
  <si>
    <r>
      <rPr>
        <sz val="7"/>
        <color rgb="FF000000"/>
        <rFont val="Arial"/>
      </rPr>
      <t>ANEL DE BORRACHA P/TUBO PVC 150MM (6")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</si>
  <si>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</si>
  <si>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I027010</t>
    </r>
  </si>
  <si>
    <r>
      <rPr>
        <sz val="7"/>
        <color rgb="FF000000"/>
        <rFont val="Arial"/>
      </rPr>
      <t>ARAME RECOZIDO N.18 BWG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</si>
  <si>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</si>
  <si>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</si>
  <si>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</si>
  <si>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</si>
  <si>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I020580</t>
    </r>
  </si>
  <si>
    <r>
      <rPr>
        <sz val="7"/>
        <color rgb="FF000000"/>
        <rFont val="Arial"/>
      </rPr>
      <t>AREIA PARA ATERRO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</si>
  <si>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</si>
  <si>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</si>
  <si>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</si>
  <si>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</si>
  <si>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</si>
  <si>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</si>
  <si>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</si>
  <si>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I020519</t>
    </r>
  </si>
  <si>
    <r>
      <rPr>
        <sz val="7"/>
        <color rgb="FF000000"/>
        <rFont val="Arial"/>
      </rPr>
      <t>BRITA 3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</si>
  <si>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</si>
  <si>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I020505</t>
    </r>
  </si>
  <si>
    <r>
      <rPr>
        <sz val="7"/>
        <color rgb="FF000000"/>
        <rFont val="Arial"/>
      </rPr>
      <t>CAL HIDRATADO P/ ARGAMASSA CH III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</si>
  <si>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</si>
  <si>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</si>
  <si>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</si>
  <si>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</si>
  <si>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I028008</t>
    </r>
  </si>
  <si>
    <r>
      <rPr>
        <sz val="7"/>
        <color rgb="FF000000"/>
        <rFont val="Arial"/>
      </rPr>
      <t>DESMOLDANTE PARA FORMAS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</si>
  <si>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</si>
  <si>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I069404</t>
    </r>
  </si>
  <si>
    <r>
      <rPr>
        <sz val="7"/>
        <color rgb="FF000000"/>
        <rFont val="Arial"/>
      </rPr>
      <t>FILTRO ANAER.ANEL CONCR.DIAM 1M,H=2.0M,C/ VISITA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</si>
  <si>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</si>
  <si>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I069606</t>
    </r>
  </si>
  <si>
    <r>
      <rPr>
        <sz val="7"/>
        <color rgb="FF000000"/>
        <rFont val="Arial"/>
      </rPr>
      <t>FOSSA ANÉIS CONCR. D=1.20M, H=2.0M C/VISITA 60 CM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</si>
  <si>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</si>
  <si>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I062577</t>
    </r>
  </si>
  <si>
    <r>
      <rPr>
        <sz val="7"/>
        <color rgb="FF000000"/>
        <rFont val="Arial"/>
      </rPr>
      <t>JOELHO 45 DE PVC P/ ESGOTO DE 150MM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</si>
  <si>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</si>
  <si>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I069572</t>
    </r>
  </si>
  <si>
    <r>
      <rPr>
        <sz val="7"/>
        <color rgb="FF000000"/>
        <rFont val="Arial"/>
      </rPr>
      <t>LUBRIFICANTE PARA TUBO DE PVC E FERRO FUNDIDO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</si>
  <si>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</si>
  <si>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</si>
  <si>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</si>
  <si>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</si>
  <si>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</si>
  <si>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</si>
  <si>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</si>
  <si>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I069514</t>
    </r>
  </si>
  <si>
    <r>
      <rPr>
        <sz val="7"/>
        <color rgb="FF000000"/>
        <rFont val="Arial"/>
      </rPr>
      <t>SOLUCAO LIMPADORA PARA PVC RIGIDO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</si>
  <si>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</si>
  <si>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I020988</t>
    </r>
  </si>
  <si>
    <r>
      <rPr>
        <sz val="7"/>
        <color rgb="FF000000"/>
        <rFont val="Arial"/>
      </rPr>
      <t>TABUA DE MADEIRA PINUS 30 X 2.5 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</si>
  <si>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</si>
  <si>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I062482</t>
    </r>
  </si>
  <si>
    <r>
      <rPr>
        <sz val="7"/>
        <color rgb="FF000000"/>
        <rFont val="Arial"/>
      </rPr>
      <t>TE PVC REDUCAO ESGOTO DE 150X100MM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</si>
  <si>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</si>
  <si>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I062375</t>
    </r>
  </si>
  <si>
    <r>
      <rPr>
        <sz val="7"/>
        <color rgb="FF000000"/>
        <rFont val="Arial"/>
      </rPr>
      <t>TUBO DE ESGOTO DE PVC SERIE "R" CINZA (6") - 150MM - TIGRE, AMANCO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</si>
  <si>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</si>
  <si>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I062533</t>
    </r>
  </si>
  <si>
    <r>
      <rPr>
        <sz val="7"/>
        <color rgb="FF000000"/>
        <rFont val="Arial"/>
      </rPr>
      <t>TUBO DE ESGOTO PRIMARIO DE PVC BRANCO SERIE NORMAL (4") - 100MM - TIGRE, AMANCO OU EQUIVALENTE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</si>
  <si>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</si>
  <si>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</si>
  <si>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</si>
  <si>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</si>
  <si>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</si>
  <si>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</si>
  <si>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S020713 - Rede de luz, incl. padrão entrada de energia trifás., cabo de ligação até barracões, quadro de distrib., disj. e chave de força (quando necessário), cons. 20m entre padrão entrada e QDG, conf. projeto (1 utilização) (m)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</si>
  <si>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</si>
  <si>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</si>
  <si>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</si>
  <si>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</si>
  <si>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</si>
  <si>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</si>
  <si>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</si>
  <si>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</si>
  <si>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</si>
  <si>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</si>
  <si>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</si>
  <si>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sz val="7"/>
        <color rgb="FF000000"/>
        <rFont val="Arial"/>
      </rPr>
      <t>I080170</t>
    </r>
  </si>
  <si>
    <r>
      <rPr>
        <sz val="7"/>
        <color rgb="FF000000"/>
        <rFont val="Arial"/>
      </rPr>
      <t>CAMINHAO CARR MBENZ L1620/51 C/GUIND. 6T X M(E434)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</si>
  <si>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</si>
  <si>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</si>
  <si>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</si>
  <si>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</si>
  <si>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</si>
  <si>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</si>
  <si>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</si>
  <si>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</si>
  <si>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</si>
  <si>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</si>
  <si>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</si>
  <si>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</si>
  <si>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</si>
  <si>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</si>
  <si>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</si>
  <si>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</si>
  <si>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</si>
  <si>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</si>
  <si>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</si>
  <si>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</si>
  <si>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</si>
  <si>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</si>
  <si>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</si>
  <si>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</si>
  <si>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</si>
  <si>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</si>
  <si>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</si>
  <si>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</si>
  <si>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</si>
  <si>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</si>
  <si>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</si>
  <si>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</si>
  <si>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</si>
  <si>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I043059</t>
    </r>
  </si>
  <si>
    <r>
      <rPr>
        <sz val="7"/>
        <color rgb="FF000000"/>
        <rFont val="Arial"/>
      </rPr>
      <t>CABO FLEX ISOL. TERMOPLAST. 0,6/1KV - 16MM2 - 70º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</si>
  <si>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</si>
  <si>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I043015</t>
    </r>
  </si>
  <si>
    <r>
      <rPr>
        <sz val="7"/>
        <color rgb="FF000000"/>
        <rFont val="Arial"/>
      </rPr>
      <t>CABO FLEX ISOL. TERMOPLAST. 750V - 16MM2 - 70º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</si>
  <si>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</si>
  <si>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I043006</t>
    </r>
  </si>
  <si>
    <r>
      <rPr>
        <sz val="7"/>
        <color rgb="FF000000"/>
        <rFont val="Arial"/>
      </rPr>
      <t>CABO FLEX ISOL. TERMOPLAST. 750V - 4,00 MM2 - 70º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</si>
  <si>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</si>
  <si>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I043149</t>
    </r>
  </si>
  <si>
    <r>
      <rPr>
        <sz val="7"/>
        <color rgb="FF000000"/>
        <rFont val="Arial"/>
      </rPr>
      <t>CABO ISOLADO 750V - 4 X 4.0MM2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</si>
  <si>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</si>
  <si>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I043150</t>
    </r>
  </si>
  <si>
    <r>
      <rPr>
        <sz val="7"/>
        <color rgb="FF000000"/>
        <rFont val="Arial"/>
      </rPr>
      <t>CABO ISOLADO PVC - 4 X 16.0MM2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</si>
  <si>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</si>
  <si>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I021032</t>
    </r>
  </si>
  <si>
    <r>
      <rPr>
        <sz val="7"/>
        <color rgb="FF000000"/>
        <rFont val="Arial"/>
      </rPr>
      <t>CHAPA COMPENSADA RESINADA ESP. 12MM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</si>
  <si>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</si>
  <si>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I043620</t>
    </r>
  </si>
  <si>
    <r>
      <rPr>
        <sz val="7"/>
        <color rgb="FF000000"/>
        <rFont val="Arial"/>
      </rPr>
      <t>CHAVE MAGNETICA TRIPOLAR 25A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</si>
  <si>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</si>
  <si>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</si>
  <si>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</si>
  <si>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</si>
  <si>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I044505</t>
    </r>
  </si>
  <si>
    <r>
      <rPr>
        <sz val="7"/>
        <color rgb="FF000000"/>
        <rFont val="Arial"/>
      </rPr>
      <t>DISJUNTOR NORMA NEMA MONOPOLAR 10A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</si>
  <si>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</si>
  <si>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I044508</t>
    </r>
  </si>
  <si>
    <r>
      <rPr>
        <sz val="7"/>
        <color rgb="FF000000"/>
        <rFont val="Arial"/>
      </rPr>
      <t>DISJUNTOR NORMA NEMA MONOPOLAR 25A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</si>
  <si>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</si>
  <si>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I044530</t>
    </r>
  </si>
  <si>
    <r>
      <rPr>
        <sz val="7"/>
        <color rgb="FF000000"/>
        <rFont val="Arial"/>
      </rPr>
      <t>DISJUNTOR NORMA NEMA TRIPOLAR 25A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</si>
  <si>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</si>
  <si>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I044575</t>
    </r>
  </si>
  <si>
    <r>
      <rPr>
        <sz val="7"/>
        <color rgb="FF000000"/>
        <rFont val="Arial"/>
      </rPr>
      <t>DISJUNTOR NORMA NEMA TRIPOLAR 30A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</si>
  <si>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</si>
  <si>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I044618</t>
    </r>
  </si>
  <si>
    <r>
      <rPr>
        <sz val="7"/>
        <color rgb="FF000000"/>
        <rFont val="Arial"/>
      </rPr>
      <t>DISJUNTOR NORMA NEMA TRIPOLAR 35A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</si>
  <si>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</si>
  <si>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I045525</t>
    </r>
  </si>
  <si>
    <r>
      <rPr>
        <sz val="7"/>
        <color rgb="FF000000"/>
        <rFont val="Arial"/>
      </rPr>
      <t>ESPELHO 4X2", LINHA BRANCA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</si>
  <si>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</si>
  <si>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I048035</t>
    </r>
  </si>
  <si>
    <r>
      <rPr>
        <sz val="7"/>
        <color rgb="FF000000"/>
        <rFont val="Arial"/>
      </rPr>
      <t>HASTE TIPO COPPERWELD - 5/8 "X 2.4M - ALTA CAMADA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</si>
  <si>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</si>
  <si>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I045501</t>
    </r>
  </si>
  <si>
    <r>
      <rPr>
        <sz val="7"/>
        <color rgb="FF000000"/>
        <rFont val="Arial"/>
      </rPr>
      <t>INTERRUPTOR (MODULO) 1 TECLA SIMPLES 10A/250V S/ ESPELHO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</si>
  <si>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</si>
  <si>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I044951</t>
    </r>
  </si>
  <si>
    <r>
      <rPr>
        <sz val="7"/>
        <color rgb="FF000000"/>
        <rFont val="Arial"/>
      </rPr>
      <t>MINI DISJUNTOR MONOPOLAR 2A CURVA C 5KA 220/127V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</si>
  <si>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</si>
  <si>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I044808</t>
    </r>
  </si>
  <si>
    <r>
      <rPr>
        <sz val="7"/>
        <color rgb="FF000000"/>
        <rFont val="Arial"/>
      </rPr>
      <t>MINI DISJUNTOR MONOPOLAR 4A CURVA C 5KA 220/127V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</si>
  <si>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</si>
  <si>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I044760</t>
    </r>
  </si>
  <si>
    <r>
      <rPr>
        <sz val="7"/>
        <color rgb="FF000000"/>
        <rFont val="Arial"/>
      </rPr>
      <t>MINI DISJUNTOR MONOPOLAR 6A CURVA C 5KA 220/127V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</si>
  <si>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</si>
  <si>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I040144</t>
    </r>
  </si>
  <si>
    <r>
      <rPr>
        <sz val="7"/>
        <color rgb="FF000000"/>
        <rFont val="Arial"/>
      </rPr>
      <t>POSTE DT PADRAO TRIFASICO 16MM AEREO 63A H=7M/100DAN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</si>
  <si>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</si>
  <si>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I041530</t>
    </r>
  </si>
  <si>
    <r>
      <rPr>
        <sz val="7"/>
        <color rgb="FF000000"/>
        <rFont val="Arial"/>
      </rPr>
      <t>QUADRO DIST EMBUTIR MET C/ BARRAMENTO TRIFASICO 40 CIRC - 100A C/ TRINCO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</si>
  <si>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</si>
  <si>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</si>
  <si>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</si>
  <si>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</si>
  <si>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</si>
  <si>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</si>
  <si>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S020711 - Reservatório de poliestileno de 1000 L, incl. suporte em madeira de 7x12cm e 8x7cm, elevado de 4m, conf. projeto (1 utilização)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</si>
  <si>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</si>
  <si>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</si>
  <si>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</si>
  <si>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</si>
  <si>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</si>
  <si>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</si>
  <si>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</si>
  <si>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</si>
  <si>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</si>
  <si>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</si>
  <si>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</si>
  <si>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</si>
  <si>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</si>
  <si>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</si>
  <si>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</si>
  <si>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</si>
  <si>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</si>
  <si>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</si>
  <si>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</si>
  <si>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</si>
  <si>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I021118</t>
    </r>
  </si>
  <si>
    <r>
      <rPr>
        <sz val="7"/>
        <color rgb="FF000000"/>
        <rFont val="Arial"/>
      </rPr>
      <t>PECA EM MADEIRA DE LEI 7X12CM (BRUTA)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</si>
  <si>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</si>
  <si>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I021144</t>
    </r>
  </si>
  <si>
    <r>
      <rPr>
        <sz val="7"/>
        <color rgb="FF000000"/>
        <rFont val="Arial"/>
      </rPr>
      <t>PECA EM MADEIRA DE LEI 7X5CM (BRUTA)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</si>
  <si>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</si>
  <si>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I026560</t>
    </r>
  </si>
  <si>
    <r>
      <rPr>
        <sz val="7"/>
        <color rgb="FF000000"/>
        <rFont val="Arial"/>
      </rPr>
      <t>PREGO - PRECO MEDIO DAS BITOLAS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</si>
  <si>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</si>
  <si>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I065004</t>
    </r>
  </si>
  <si>
    <r>
      <rPr>
        <sz val="7"/>
        <color rgb="FF000000"/>
        <rFont val="Arial"/>
      </rPr>
      <t>RESERVATORIO DE POLIETILENO 1.000 L C/ TAMPA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</si>
  <si>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</si>
  <si>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</si>
  <si>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</si>
  <si>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</si>
  <si>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</si>
  <si>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</si>
  <si>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S020350 - Tapume Telha Metálica Ondulada 0,50mm Branca h=2,20m, incl. montagem estr. mad. 8"x8", c/adesivo "SEDURB" 60x60cm a cada 10m, incl. faixas pint. esmalte sint. cores azul c/ h=30cm e rosa c/ h=10cm (Reaproveitamento 2x)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</si>
  <si>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</si>
  <si>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</si>
  <si>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</si>
  <si>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</si>
  <si>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</si>
  <si>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</si>
  <si>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</si>
  <si>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</si>
  <si>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</si>
  <si>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</si>
  <si>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</si>
  <si>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I010140</t>
    </r>
  </si>
  <si>
    <r>
      <rPr>
        <sz val="7"/>
        <color rgb="FF000000"/>
        <rFont val="Arial"/>
      </rPr>
      <t>PINTOR -(OFICIAL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</si>
  <si>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</si>
  <si>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</si>
  <si>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</si>
  <si>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</si>
  <si>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</si>
  <si>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</si>
  <si>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</si>
  <si>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</si>
  <si>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</si>
  <si>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</si>
  <si>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</si>
  <si>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</si>
  <si>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</si>
  <si>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I071963</t>
    </r>
  </si>
  <si>
    <r>
      <rPr>
        <sz val="7"/>
        <color rgb="FF000000"/>
        <rFont val="Arial"/>
      </rPr>
      <t>ADESIVO 60X60CM COM IMPRESSAO DIGITAL "LOGO IOPES"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</si>
  <si>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</si>
  <si>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I038001</t>
    </r>
  </si>
  <si>
    <r>
      <rPr>
        <sz val="7"/>
        <color rgb="FF000000"/>
        <rFont val="Arial"/>
      </rPr>
      <t>AGUARRAZ MINERAL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</si>
  <si>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</si>
  <si>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I026610</t>
    </r>
  </si>
  <si>
    <r>
      <rPr>
        <sz val="7"/>
        <color rgb="FF000000"/>
        <rFont val="Arial"/>
      </rPr>
      <t>CONJUNTO FIXACAO P/ TELHA DE ALUMINIO TRAPEZOIDAL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</si>
  <si>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</si>
  <si>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I037502</t>
    </r>
  </si>
  <si>
    <r>
      <rPr>
        <sz val="7"/>
        <color rgb="FF000000"/>
        <rFont val="Arial"/>
      </rPr>
      <t>ESMALTE SINTETICO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</si>
  <si>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</si>
  <si>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I021009</t>
    </r>
  </si>
  <si>
    <r>
      <rPr>
        <sz val="7"/>
        <color rgb="FF000000"/>
        <rFont val="Arial"/>
      </rPr>
      <t>PONTALETE DE MADEIRA BRUTA DE 3ª 8.0 X 8.0 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</si>
  <si>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</si>
  <si>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I026573</t>
    </r>
  </si>
  <si>
    <r>
      <rPr>
        <sz val="7"/>
        <color rgb="FF000000"/>
        <rFont val="Arial"/>
      </rPr>
      <t>PREGO 18X27 GALVANIZADO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</si>
  <si>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</si>
  <si>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I021368</t>
    </r>
  </si>
  <si>
    <r>
      <rPr>
        <sz val="7"/>
        <color rgb="FF000000"/>
        <rFont val="Arial"/>
      </rPr>
      <t>RIPA EM MADEIRA (MATERIAL DE 3ª) 5X2CM PINUS OU EQUIVALENTE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</si>
  <si>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</si>
  <si>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I025841</t>
    </r>
  </si>
  <si>
    <r>
      <rPr>
        <sz val="7"/>
        <color rgb="FF000000"/>
        <rFont val="Arial"/>
      </rPr>
      <t>TELHA METALICA ONDULADA ACO GALVALUME ESP 0.5MM PRE PINTADA 1 FACE COR RAL 9003 (BRANCA) - PERFILOR, MULTI TELHAS, ISOESTE OU EQUIVALENTE</t>
    </r>
  </si>
  <si>
    <r>
      <rPr>
        <sz val="7"/>
        <color rgb="FF000000"/>
        <rFont val="Arial"/>
      </rPr>
      <t>M2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</si>
  <si>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</si>
  <si>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</si>
  <si>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</si>
  <si>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</si>
  <si>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</si>
  <si>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S020305 - Placa de obra nas dimensões de 2.0 x 4.0 m, padrão IOPES (m2)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</si>
  <si>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</si>
  <si>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</si>
  <si>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</si>
  <si>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</si>
  <si>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</si>
  <si>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</si>
  <si>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</si>
  <si>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</si>
  <si>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</si>
  <si>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</si>
  <si>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</si>
  <si>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</si>
  <si>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</si>
  <si>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</si>
  <si>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</si>
  <si>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</si>
  <si>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</si>
  <si>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</si>
  <si>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</si>
  <si>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</si>
  <si>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I039002</t>
    </r>
  </si>
  <si>
    <r>
      <rPr>
        <sz val="7"/>
        <color rgb="FF000000"/>
        <rFont val="Arial"/>
      </rPr>
      <t>PLACA DE OBRA - ADESIVADA COM IMPRESSÃO DIGITAL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</si>
  <si>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</si>
  <si>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I021009</t>
    </r>
  </si>
  <si>
    <r>
      <rPr>
        <sz val="7"/>
        <color rgb="FF000000"/>
        <rFont val="Arial"/>
      </rPr>
      <t>PONTALETE DE MADEIRA BRUTA DE 3ª 8.0 X 8.0 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</si>
  <si>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</si>
  <si>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</si>
  <si>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</si>
  <si>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</si>
  <si>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</si>
  <si>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</si>
  <si>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</si>
  <si>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</si>
  <si>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</si>
  <si>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</si>
  <si>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</si>
  <si>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</si>
  <si>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S200576 - Placa para inauguração de obra em alumínio polido e=4mm, dimensões 40 x 50 cm, gravação em baixo relevo, inclusive pintura e fixação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</si>
  <si>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</si>
  <si>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</si>
  <si>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</si>
  <si>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</si>
  <si>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</si>
  <si>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</si>
  <si>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</si>
  <si>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</si>
  <si>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</si>
  <si>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</si>
  <si>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</si>
  <si>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</si>
  <si>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</si>
  <si>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</si>
  <si>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</si>
  <si>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</si>
  <si>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</si>
  <si>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</si>
  <si>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</si>
  <si>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</si>
  <si>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I026548</t>
    </r>
  </si>
  <si>
    <r>
      <rPr>
        <sz val="7"/>
        <color rgb="FF000000"/>
        <rFont val="Arial"/>
      </rPr>
      <t>BUCHA PLASTICA COM PARAFUSO - 8MM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</si>
  <si>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</si>
  <si>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I078203</t>
    </r>
  </si>
  <si>
    <r>
      <rPr>
        <sz val="7"/>
        <color rgb="FF000000"/>
        <rFont val="Arial"/>
      </rPr>
      <t>PLACA P/ INAUGURACAO OBRA EM ALUM POLIDO 40X50CM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</si>
  <si>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</si>
  <si>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</si>
  <si>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</si>
  <si>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</si>
  <si>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</si>
  <si>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</si>
  <si>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S020344 - Mobilização e desmobilização de conteiner locado para barracão de obra (und)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</si>
  <si>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</si>
  <si>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</si>
  <si>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</si>
  <si>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</si>
  <si>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</si>
  <si>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I071820</t>
    </r>
  </si>
  <si>
    <r>
      <rPr>
        <sz val="7"/>
        <color rgb="FF000000"/>
        <rFont val="Arial"/>
      </rPr>
      <t>MOBILIZAÇÃO E DESMOB. CONTEINER P/BARRACÃO DE OBRA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</si>
  <si>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</si>
  <si>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</si>
  <si>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</si>
  <si>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</si>
  <si>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</si>
  <si>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</si>
  <si>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S020353 - Aluguel mensal container para refeitorio, incl. porta, 2 janelas, abert p/ ar cond., 2 pt iluminação, 2 tomadas elét. e 1 tomada telef. Isolamento térmico (paredes e teto), piso em comp. Naval pintado, cert. NR18, incl. laudo descontaminação. (ms)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</si>
  <si>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</si>
  <si>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</si>
  <si>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</si>
  <si>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</si>
  <si>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</si>
  <si>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I072280</t>
    </r>
  </si>
  <si>
    <r>
      <rPr>
        <sz val="7"/>
        <color rgb="FF000000"/>
        <rFont val="Arial"/>
      </rPr>
      <t>ALUGUEL CONTAINER REFEITORIO 6X2.40X2.40M</t>
    </r>
  </si>
  <si>
    <r>
      <rPr>
        <sz val="7"/>
        <color rgb="FF000000"/>
        <rFont val="Arial"/>
      </rPr>
      <t>MS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</si>
  <si>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</si>
  <si>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</si>
  <si>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</si>
  <si>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</si>
  <si>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</si>
  <si>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S020355 - Aluguel mensal container sanitário, incl porta, básc, 2 ptos luz, 1 pto aterram., 3vasos, 3lavatórios, calha mictório, 6 chuveiros (1 eletrico), torn.,registros, piso comp. Naval pintado, cert NR18 e laudo descontaminação (ms)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</si>
  <si>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</si>
  <si>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</si>
  <si>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</si>
  <si>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</si>
  <si>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</si>
  <si>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I072282</t>
    </r>
  </si>
  <si>
    <r>
      <rPr>
        <sz val="7"/>
        <color rgb="FF000000"/>
        <rFont val="Arial"/>
      </rPr>
      <t>ALUGUEL CONTAINER SANITARIO COLET 6X2.40X2.40M</t>
    </r>
  </si>
  <si>
    <r>
      <rPr>
        <sz val="7"/>
        <color rgb="FF000000"/>
        <rFont val="Arial"/>
      </rPr>
      <t>MS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</si>
  <si>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</si>
  <si>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</si>
  <si>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</si>
  <si>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</si>
  <si>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</si>
  <si>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S020352 - 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 (ms)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</si>
  <si>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</si>
  <si>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</si>
  <si>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</si>
  <si>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</si>
  <si>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</si>
  <si>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I078133</t>
    </r>
  </si>
  <si>
    <r>
      <rPr>
        <sz val="7"/>
        <color rgb="FF000000"/>
        <rFont val="Arial"/>
      </rPr>
      <t>ALUGUEL CONTAINER ESCR+BANH 6X2.40X2.40M P+2J+1PT AR</t>
    </r>
  </si>
  <si>
    <r>
      <rPr>
        <sz val="7"/>
        <color rgb="FF000000"/>
        <rFont val="Arial"/>
      </rPr>
      <t>MS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</si>
  <si>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</si>
  <si>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</si>
  <si>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</si>
  <si>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</si>
  <si>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</si>
  <si>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S020356 - Aluguel mensal container para almoxarifado, incl. porta, 2 janelas, 1 pt iluminação, Isolamento térmico (teto), piso em comp. Naval pintado, cert. NR18, incl. laudo descontaminação. (ms)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</si>
  <si>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</si>
  <si>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</si>
  <si>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</si>
  <si>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</si>
  <si>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</si>
  <si>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I071707</t>
    </r>
  </si>
  <si>
    <r>
      <rPr>
        <sz val="7"/>
        <color rgb="FF000000"/>
        <rFont val="Arial"/>
      </rPr>
      <t>ALUGUEL MENSAL CONTAINER P/ ALMOX 6.00X2.40X2.40M</t>
    </r>
  </si>
  <si>
    <r>
      <rPr>
        <sz val="7"/>
        <color rgb="FF000000"/>
        <rFont val="Arial"/>
      </rPr>
      <t>MS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</si>
  <si>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</si>
  <si>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</si>
  <si>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</si>
  <si>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</si>
  <si>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</si>
  <si>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S030304 - Índice de preço para remoção de entulho decorrente da execução de obras (m3)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</si>
  <si>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</si>
  <si>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</si>
  <si>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</si>
  <si>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</si>
  <si>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</si>
  <si>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</si>
  <si>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</si>
  <si>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</si>
  <si>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</si>
  <si>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</si>
  <si>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</si>
  <si>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</si>
  <si>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</si>
  <si>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</si>
  <si>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</si>
  <si>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</si>
  <si>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</si>
  <si>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I070114</t>
    </r>
  </si>
  <si>
    <r>
      <rPr>
        <sz val="7"/>
        <color rgb="FF000000"/>
        <rFont val="Arial"/>
      </rPr>
      <t>REMOCAO RESIDUOS CLASSE A CONAMA (CACAMBA) CLASSE II B (NBR10004) INCLUSIVE DESTINACAO FINAL</t>
    </r>
  </si>
  <si>
    <r>
      <rPr>
        <sz val="7"/>
        <color rgb="FF000000"/>
        <rFont val="Arial"/>
      </rPr>
      <t>M3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</si>
  <si>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</si>
  <si>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</si>
  <si>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</si>
  <si>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</si>
  <si>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</si>
  <si>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S020354 - Aluguel mensal container para vestiário, incl. porta, venezianas de circulação, 1 pt iluminação, Isolamento térmico (teto), piso em comp. Naval pintado, cert. NR18, incl. laudo descontaminação. (ms)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</si>
  <si>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</si>
  <si>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</si>
  <si>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</si>
  <si>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</si>
  <si>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</si>
  <si>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I072054</t>
    </r>
  </si>
  <si>
    <r>
      <rPr>
        <sz val="7"/>
        <color rgb="FF000000"/>
        <rFont val="Arial"/>
      </rPr>
      <t>ALUGUEL MENSAL CONTAINER VESTIARIO 6.0X2.40X2.40M</t>
    </r>
  </si>
  <si>
    <r>
      <rPr>
        <sz val="7"/>
        <color rgb="FF000000"/>
        <rFont val="Arial"/>
      </rPr>
      <t>MS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</si>
  <si>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</si>
  <si>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</si>
  <si>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</si>
  <si>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</si>
  <si>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</si>
  <si>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7042 - MOTOBOMBA TRASH (PARA ÁGUA SUJA) AUTO ESCORVANTE, MOTOR GASOLINA DE 6,41 HP, DIÂMETROS DE SUCÇÃO X RECALQUE: 3" X 3", HM/Q = 10 MCA / 60 M3/H A 23 MCA / 0 M3/H - CHP DIURNO. AF_10/2014 (CONSIDERADO 4 BOMBAS TRABALHANDO ATÉ 7 DIAS NO PERÍODO DA OBRA) (CHP)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</si>
  <si>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</si>
  <si>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</si>
  <si>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</si>
  <si>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</si>
  <si>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</si>
  <si>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</si>
  <si>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7044</t>
    </r>
  </si>
  <si>
    <r>
      <rPr>
        <sz val="7"/>
        <color rgb="FF000000"/>
        <rFont val="Sansserif"/>
      </rPr>
      <t>MOTOBOMBA TRASH (PARA ÁGUA SUJA) AUTO ESCORVANTE, MOTOR GASOLINA DE 6,41 HP, DIÂMETROS DE SUCÇÃO X RECALQUE: 3" X 3", HM/Q = 10 MCA / 60 M3/H A 23 MCA / 0 M3/H - DEPRECIAÇÃO. AF_10/2014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</si>
  <si>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</si>
  <si>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</si>
  <si>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7045</t>
    </r>
  </si>
  <si>
    <r>
      <rPr>
        <sz val="7"/>
        <color rgb="FF000000"/>
        <rFont val="Sansserif"/>
      </rPr>
      <t>MOTOBOMBA TRASH (PARA ÁGUA SUJA) AUTO ESCORVANTE, MOTOR GASOLINA DE 6,41 HP, DIÂMETROS DE SUCÇÃO X RECALQUE: 3" X 3", HM/Q = 10 MCA / 60 M3/H A 23 MCA / 0 M3/H - JUROS. AF_10/2014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</si>
  <si>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</si>
  <si>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</si>
  <si>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7046</t>
    </r>
  </si>
  <si>
    <r>
      <rPr>
        <sz val="7"/>
        <color rgb="FF000000"/>
        <rFont val="Sansserif"/>
      </rPr>
      <t>MOTOBOMBA TRASH (PARA ÁGUA SUJA) AUTO ESCORVANTE, MOTOR GASOLINA DE 6,41 HP, DIÂMETROS DE SUCÇÃO X RECALQUE: 3" X 3", HM/Q = 10 MCA / 60 M3/H A 23 MCA / 0 M3/H - MANUTENÇÃO. AF_10/2014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</si>
  <si>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</si>
  <si>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</si>
  <si>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7047</t>
    </r>
  </si>
  <si>
    <r>
      <rPr>
        <sz val="7"/>
        <color rgb="FF000000"/>
        <rFont val="Sansserif"/>
      </rPr>
      <t>MOTOBOMBA TRASH (PARA ÁGUA SUJA) AUTO ESCORVANTE, MOTOR GASOLINA DE 6,41 HP, DIÂMETROS DE SUCÇÃO X RECALQUE: 3" X 3", HM/Q = 10 MCA / 60 M3/H A 23 MCA / 0 M3/H - MATERIAIS NA OPERAÇÃO. AF_10/2014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</si>
  <si>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</si>
  <si>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</si>
  <si>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</si>
  <si>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</si>
  <si>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</si>
  <si>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</si>
  <si>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7043 - MOTOBOMBA TRASH (PARA ÁGUA SUJA) AUTO ESCORVANTE, MOTOR GASOLINA DE 6,41 HP, DIÂMETROS DE SUCÇÃO X RECALQUE: 3" X 3", HM/Q = 10 MCA / 60 M3/H A 23 MCA / 0 M3/H - CHI DIURNO. AF_10/2014 (CONSIDERANDO 4 BOMBAS A DISPOSIÇÃO DURANTE 9 MESES) (CHI)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</si>
  <si>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</si>
  <si>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</si>
  <si>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</si>
  <si>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</si>
  <si>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</si>
  <si>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</si>
  <si>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7044</t>
    </r>
  </si>
  <si>
    <r>
      <rPr>
        <sz val="7"/>
        <color rgb="FF000000"/>
        <rFont val="Sansserif"/>
      </rPr>
      <t>MOTOBOMBA TRASH (PARA ÁGUA SUJA) AUTO ESCORVANTE, MOTOR GASOLINA DE 6,41 HP, DIÂMETROS DE SUCÇÃO X RECALQUE: 3" X 3", HM/Q = 10 MCA / 60 M3/H A 23 MCA / 0 M3/H - DEPRECIAÇÃO. AF_10/2014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</si>
  <si>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</si>
  <si>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</si>
  <si>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7045</t>
    </r>
  </si>
  <si>
    <r>
      <rPr>
        <sz val="7"/>
        <color rgb="FF000000"/>
        <rFont val="Sansserif"/>
      </rPr>
      <t>MOTOBOMBA TRASH (PARA ÁGUA SUJA) AUTO ESCORVANTE, MOTOR GASOLINA DE 6,41 HP, DIÂMETROS DE SUCÇÃO X RECALQUE: 3" X 3", HM/Q = 10 MCA / 60 M3/H A 23 MCA / 0 M3/H - JUROS. AF_10/2014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</si>
  <si>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</si>
  <si>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</si>
  <si>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</si>
  <si>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</si>
  <si>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</si>
  <si>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</si>
  <si>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CP-1100-022028 - REMOÇÃO DE POSTE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</si>
  <si>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</si>
  <si>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</si>
  <si>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</si>
  <si>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</si>
  <si>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</si>
  <si>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</si>
  <si>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</si>
  <si>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</si>
  <si>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</si>
  <si>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</si>
  <si>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</si>
  <si>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</si>
  <si>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</si>
  <si>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</si>
  <si>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</si>
  <si>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</si>
  <si>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</si>
  <si>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</si>
  <si>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</si>
  <si>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</si>
  <si>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</si>
  <si>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</si>
  <si>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</si>
  <si>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</si>
  <si>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</si>
  <si>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</si>
  <si>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</si>
  <si>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</si>
  <si>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</si>
  <si>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100606 - ASSENTAMENTO DE POSTE DE CONCRETO 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</si>
  <si>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</si>
  <si>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</si>
  <si>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</si>
  <si>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</si>
  <si>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</si>
  <si>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</si>
  <si>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00000863</t>
    </r>
  </si>
  <si>
    <r>
      <rPr>
        <sz val="7"/>
        <color rgb="FF000000"/>
        <rFont val="Sansserif"/>
      </rPr>
      <t>CABO DE COBRE NU 35 MM2 MEIO-DURO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</si>
  <si>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</si>
  <si>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</si>
  <si>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</si>
  <si>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</si>
  <si>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</si>
  <si>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</si>
  <si>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</si>
  <si>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</si>
  <si>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</si>
  <si>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</si>
  <si>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</si>
  <si>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</si>
  <si>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</si>
  <si>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94962</t>
    </r>
  </si>
  <si>
    <r>
      <rPr>
        <sz val="7"/>
        <color rgb="FF000000"/>
        <rFont val="Sansserif"/>
      </rPr>
      <t>CONCRETO MAGRO PARA LASTRO, TRAÇO 1:4,5:4,5 (EM MASSA SECA DE CIMENTO/ AREIA MÉDIA/ BRITA 1) - PREPARO MECÂNICO COM BETONEIRA 400 L. AF_05/2021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</si>
  <si>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</si>
  <si>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</si>
  <si>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</si>
  <si>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</si>
  <si>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</si>
  <si>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</si>
  <si>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</si>
  <si>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</si>
  <si>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</si>
  <si>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</si>
  <si>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</si>
  <si>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</si>
  <si>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</si>
  <si>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</si>
  <si>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97145 - RETIRADA E ASSENTAMENTO DE TUBO DE FERRO FUNDIDO PARA REDE DE ÁGUA, DN 250 MM, JUNTA ELÁSTICA, 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</si>
  <si>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</si>
  <si>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</si>
  <si>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</si>
  <si>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</si>
  <si>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</si>
  <si>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</si>
  <si>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</si>
  <si>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</si>
  <si>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</si>
  <si>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</si>
  <si>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</si>
  <si>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</si>
  <si>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</si>
  <si>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</si>
  <si>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</si>
  <si>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</si>
  <si>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</si>
  <si>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00020078</t>
    </r>
  </si>
  <si>
    <r>
      <rPr>
        <sz val="7"/>
        <color rgb="FF000000"/>
        <rFont val="Sansserif"/>
      </rPr>
      <t>PASTA LUBRIFICANTE PARA TUBOS E CONEXOES COM JUNTA ELASTICA, EMBALAGEM DE *400* GR (USO EM PVC, ACO, POLIETILENO E OUTROS)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</si>
  <si>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</si>
  <si>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</si>
  <si>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</si>
  <si>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</si>
  <si>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</si>
  <si>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</si>
  <si>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</si>
  <si>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</si>
  <si>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</si>
  <si>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88246</t>
    </r>
  </si>
  <si>
    <r>
      <rPr>
        <sz val="7"/>
        <color rgb="FF000000"/>
        <rFont val="Sansserif"/>
      </rPr>
      <t>ASSENTADOR DE TUBOS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</si>
  <si>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</si>
  <si>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</si>
  <si>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5679</t>
    </r>
  </si>
  <si>
    <r>
      <rPr>
        <sz val="7"/>
        <color rgb="FF000000"/>
        <rFont val="Sansserif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</si>
  <si>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</si>
  <si>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</si>
  <si>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5678</t>
    </r>
  </si>
  <si>
    <r>
      <rPr>
        <sz val="7"/>
        <color rgb="FF000000"/>
        <rFont val="Sansserif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</si>
  <si>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</si>
  <si>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</si>
  <si>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</si>
  <si>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</si>
  <si>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</si>
  <si>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</si>
  <si>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CP-3951-S05421 - Fornecimento de tubo de ferro fundido, junta elástica, ponta / bolsa, classe k 7, diam. = 250mm, inclusive conexões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</si>
  <si>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</si>
  <si>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</si>
  <si>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</si>
  <si>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</si>
  <si>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</si>
  <si>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</si>
  <si>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INS-417930</t>
    </r>
  </si>
  <si>
    <r>
      <rPr>
        <sz val="7"/>
        <color rgb="FF000000"/>
        <rFont val="Sansserif"/>
      </rPr>
      <t xml:space="preserve">Anel de borracha p/ tubo ou conexão em fofo je, d= 250mm	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</si>
  <si>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</si>
  <si>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</si>
  <si>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INS-826319</t>
    </r>
  </si>
  <si>
    <r>
      <rPr>
        <sz val="7"/>
        <color rgb="FF000000"/>
        <rFont val="Sansserif"/>
      </rPr>
      <t>TUBO EM FOFO, JE, PONTA / BOLSA, CLASSE K 7, D= 250MM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</si>
  <si>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</si>
  <si>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</si>
  <si>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</si>
  <si>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</si>
  <si>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</si>
  <si>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</si>
  <si>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97123 - RETIRADA E ASSENTAMENTO DE TUBO DE PVC PBA PARA REDE DE ÁGUA, DN 100 MM, 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</si>
  <si>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</si>
  <si>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</si>
  <si>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</si>
  <si>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</si>
  <si>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</si>
  <si>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</si>
  <si>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</si>
  <si>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</si>
  <si>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</si>
  <si>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</si>
  <si>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</si>
  <si>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</si>
  <si>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</si>
  <si>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</si>
  <si>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</si>
  <si>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</si>
  <si>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</si>
  <si>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00020078</t>
    </r>
  </si>
  <si>
    <r>
      <rPr>
        <sz val="7"/>
        <color rgb="FF000000"/>
        <rFont val="Sansserif"/>
      </rPr>
      <t>PASTA LUBRIFICANTE PARA TUBOS E CONEXOES COM JUNTA ELASTICA, EMBALAGEM DE *400* GR (USO EM PVC, ACO, POLIETILENO E OUTROS)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</si>
  <si>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</si>
  <si>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</si>
  <si>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</si>
  <si>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</si>
  <si>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</si>
  <si>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</si>
  <si>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</si>
  <si>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</si>
  <si>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</si>
  <si>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88246</t>
    </r>
  </si>
  <si>
    <r>
      <rPr>
        <sz val="7"/>
        <color rgb="FF000000"/>
        <rFont val="Sansserif"/>
      </rPr>
      <t>ASSENTADOR DE TUBOS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</si>
  <si>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</si>
  <si>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</si>
  <si>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</si>
  <si>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</si>
  <si>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</si>
  <si>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</si>
  <si>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89578 - FORNECIMENTO E INTERLIGAÇÃO DE TUBO PVC DN 100 MM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</si>
  <si>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</si>
  <si>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</si>
  <si>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</si>
  <si>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</si>
  <si>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</si>
  <si>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</si>
  <si>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</si>
  <si>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</si>
  <si>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</si>
  <si>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</si>
  <si>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</si>
  <si>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</si>
  <si>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</si>
  <si>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</si>
  <si>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</si>
  <si>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</si>
  <si>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</si>
  <si>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00000122</t>
    </r>
  </si>
  <si>
    <r>
      <rPr>
        <sz val="7"/>
        <color rgb="FF000000"/>
        <rFont val="Sansserif"/>
      </rPr>
      <t>ADESIVO PLASTICO PARA PVC, FRASCO COM *850* GR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</si>
  <si>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</si>
  <si>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</si>
  <si>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00038383</t>
    </r>
  </si>
  <si>
    <r>
      <rPr>
        <sz val="7"/>
        <color rgb="FF000000"/>
        <rFont val="Sansserif"/>
      </rPr>
      <t>LIXA D'AGUA EM FOLHA, GRAO 100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</si>
  <si>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</si>
  <si>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</si>
  <si>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00020083</t>
    </r>
  </si>
  <si>
    <r>
      <rPr>
        <sz val="7"/>
        <color rgb="FF000000"/>
        <rFont val="Sansserif"/>
      </rPr>
      <t>SOLUCAO PREPARADORA / LIMPADORA PARA PVC, FRASCO COM 1000 CM3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</si>
  <si>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</si>
  <si>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</si>
  <si>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00009841</t>
    </r>
  </si>
  <si>
    <r>
      <rPr>
        <sz val="7"/>
        <color rgb="FF000000"/>
        <rFont val="Sansserif"/>
      </rPr>
      <t>TUBO PVC, SERIE R, DN 100 MM, PARA ESGOTO OU AGUAS PLUVIAIS PREDIAIS (NBR 5688)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</si>
  <si>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</si>
  <si>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</si>
  <si>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</si>
  <si>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</si>
  <si>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</si>
  <si>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</si>
  <si>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</si>
  <si>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</si>
  <si>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</si>
  <si>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88267</t>
    </r>
  </si>
  <si>
    <r>
      <rPr>
        <sz val="7"/>
        <color rgb="FF000000"/>
        <rFont val="Sansserif"/>
      </rPr>
      <t>ENCANADOR OU BOMBEIRO HIDRÁULICO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</si>
  <si>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</si>
  <si>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</si>
  <si>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</si>
  <si>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</si>
  <si>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</si>
  <si>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</si>
  <si>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1106282 - Concreto para bombeamento fck = 40 MPa  (m³)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</si>
  <si>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</si>
  <si>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</si>
  <si>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</si>
  <si>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</si>
  <si>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</si>
  <si>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</si>
  <si>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</si>
  <si>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</si>
  <si>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</si>
  <si>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E9584</t>
    </r>
  </si>
  <si>
    <r>
      <rPr>
        <sz val="7"/>
        <color rgb="FF000000"/>
        <rFont val="Arial"/>
      </rPr>
      <t>Carregadeira de pneus com capacidade de 1,72 m³ - 113 kW</t>
    </r>
  </si>
  <si>
    <r>
      <rPr>
        <sz val="7"/>
        <color rgb="FF000000"/>
        <rFont val="Arial"/>
      </rPr>
      <t>E9599</t>
    </r>
  </si>
  <si>
    <r>
      <rPr>
        <sz val="7"/>
        <color rgb="FF000000"/>
        <rFont val="Arial"/>
      </rPr>
      <t>Central de concreto com capacidade de 30 m³/h - dosadora RS</t>
    </r>
  </si>
  <si>
    <r>
      <rPr>
        <sz val="7"/>
        <color rgb="FF000000"/>
        <rFont val="Arial"/>
      </rPr>
      <t>E9763</t>
    </r>
  </si>
  <si>
    <r>
      <rPr>
        <sz val="7"/>
        <color rgb="FF000000"/>
        <rFont val="Arial"/>
      </rPr>
      <t>Grupo gerador - 36/40 kVA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</si>
  <si>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</si>
  <si>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</si>
  <si>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</si>
  <si>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</si>
  <si>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</si>
  <si>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</si>
  <si>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</si>
  <si>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</si>
  <si>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</si>
  <si>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</si>
  <si>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</si>
  <si>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</si>
  <si>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</si>
  <si>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</si>
  <si>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</si>
  <si>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</si>
  <si>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</si>
  <si>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</si>
  <si>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M0030</t>
    </r>
  </si>
  <si>
    <r>
      <rPr>
        <sz val="7"/>
        <color rgb="FF000000"/>
        <rFont val="Arial"/>
      </rPr>
      <t>Aditivo plastificante e retardador de pega para concreto e argamassa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</si>
  <si>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</si>
  <si>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M0082</t>
    </r>
  </si>
  <si>
    <r>
      <rPr>
        <sz val="7"/>
        <color rgb="FF000000"/>
        <rFont val="Arial"/>
      </rPr>
      <t>Areia média lavada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</si>
  <si>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</si>
  <si>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M0191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</si>
  <si>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</si>
  <si>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m³</t>
    </r>
  </si>
  <si>
    <r>
      <rPr>
        <sz val="7"/>
        <color rgb="FF000000"/>
        <rFont val="Arial"/>
      </rPr>
      <t>M0424</t>
    </r>
  </si>
  <si>
    <r>
      <rPr>
        <sz val="7"/>
        <color rgb="FF000000"/>
        <rFont val="Arial"/>
      </rPr>
      <t>Cimento Portland CP II - 32 - saco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</si>
  <si>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</si>
  <si>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</si>
  <si>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TRANSPORTE - TEMPO FIXO</t>
    </r>
  </si>
  <si>
    <r>
      <rPr>
        <b/>
        <sz val="6"/>
        <color rgb="FF000000"/>
        <rFont val="Arial"/>
      </rPr>
      <t>UNIDADE</t>
    </r>
  </si>
  <si>
    <r>
      <rPr>
        <b/>
        <sz val="6"/>
        <color rgb="FF000000"/>
        <rFont val="Arial"/>
      </rPr>
      <t>CODIGO</t>
    </r>
  </si>
  <si>
    <r>
      <rPr>
        <b/>
        <sz val="6"/>
        <color rgb="FF000000"/>
        <rFont val="Arial"/>
      </rPr>
      <t>CONSUMO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</si>
  <si>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</si>
  <si>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CUSTO UNITÁRIO</t>
    </r>
  </si>
  <si>
    <r>
      <rPr>
        <sz val="7"/>
        <color rgb="FF000000"/>
        <rFont val="Arial"/>
      </rPr>
      <t>M0030</t>
    </r>
  </si>
  <si>
    <r>
      <rPr>
        <sz val="7"/>
        <color rgb="FF000000"/>
        <rFont val="Arial"/>
      </rPr>
      <t>Aditivo plastificante e retardador de pega para concreto e argamassa (Caminhão carroceria com capacidade de 15 t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</si>
  <si>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</si>
  <si>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5914655</t>
    </r>
  </si>
  <si>
    <r>
      <rPr>
        <sz val="7"/>
        <color rgb="FF000000"/>
        <rFont val="Arial"/>
      </rPr>
      <t>M0082</t>
    </r>
  </si>
  <si>
    <r>
      <rPr>
        <sz val="7"/>
        <color rgb="FF000000"/>
        <rFont val="Arial"/>
      </rPr>
      <t>Areia média lavada (Caminhão basculante com capacidade de 10 m³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</si>
  <si>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</si>
  <si>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5914647</t>
    </r>
  </si>
  <si>
    <r>
      <rPr>
        <sz val="7"/>
        <color rgb="FF000000"/>
        <rFont val="Arial"/>
      </rPr>
      <t>M0191</t>
    </r>
  </si>
  <si>
    <r>
      <rPr>
        <sz val="7"/>
        <color rgb="FF000000"/>
        <rFont val="Arial"/>
      </rPr>
      <t>Brita 1 (Caminhão basculante com capacidade de 10 m³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</si>
  <si>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</si>
  <si>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5914647</t>
    </r>
  </si>
  <si>
    <r>
      <rPr>
        <sz val="7"/>
        <color rgb="FF000000"/>
        <rFont val="Arial"/>
      </rPr>
      <t>M0424</t>
    </r>
  </si>
  <si>
    <r>
      <rPr>
        <sz val="7"/>
        <color rgb="FF000000"/>
        <rFont val="Arial"/>
      </rPr>
      <t>Cimento Portland CP II - 32 - saco (Caminhão carroceria com capacidade de 15 t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</si>
  <si>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</si>
  <si>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5914655</t>
    </r>
  </si>
  <si>
    <r>
      <rPr>
        <b/>
        <sz val="6"/>
        <color rgb="FF000000"/>
        <rFont val="Arial"/>
      </rPr>
      <t>TRANSPORTE - TEMPO FIXO: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</si>
  <si>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</si>
  <si>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</si>
  <si>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</si>
  <si>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</si>
  <si>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00044535 - SERVICO DE BOMBEAMENTO DE CONCRETO COM CONSUMO MINIMO DE 40 M3 (M3)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</si>
  <si>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</si>
  <si>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</si>
  <si>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</si>
  <si>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92452 - MONTAGEM E DESMONTAGEM DE FÔRMA, ESCORAMENTO METÁLICO, PÉ-DIREITO SIMPLES, EM CHAPA DE MADEIRA RESINADA, 2 UTILIZAÇÕES. AF_12/2015 (M2)</t>
    </r>
  </si>
  <si>
    <r>
      <rPr>
        <b/>
        <sz val="6"/>
        <color rgb="FF000000"/>
        <rFont val="sansserif"/>
      </rPr>
      <t>EQUIPAMENTO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</si>
  <si>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</si>
  <si>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</si>
  <si>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</si>
  <si>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</si>
  <si>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</si>
  <si>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00040287</t>
    </r>
  </si>
  <si>
    <r>
      <rPr>
        <sz val="7"/>
        <color rgb="FF000000"/>
        <rFont val="Sansserif"/>
      </rPr>
      <t>LOCACAO DE BARRA DE ANCORAGEM DE 0,80 A 1,20 M DE EXTENSAO, COM ROSCA DE 5/8", INCLUINDO PORCA E FLANGE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</si>
  <si>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</si>
  <si>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MES</t>
    </r>
  </si>
  <si>
    <r>
      <rPr>
        <sz val="7"/>
        <color rgb="FF000000"/>
        <rFont val="Sansserif"/>
      </rPr>
      <t>00040339</t>
    </r>
  </si>
  <si>
    <r>
      <rPr>
        <sz val="7"/>
        <color rgb="FF000000"/>
        <rFont val="Sansserif"/>
      </rPr>
      <t>LOCACAO DE CRUZETA PARA ESCORA METALICA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</si>
  <si>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</si>
  <si>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MES</t>
    </r>
  </si>
  <si>
    <r>
      <rPr>
        <sz val="7"/>
        <color rgb="FF000000"/>
        <rFont val="Sansserif"/>
      </rPr>
      <t>00010749</t>
    </r>
  </si>
  <si>
    <r>
      <rPr>
        <sz val="7"/>
        <color rgb="FF000000"/>
        <rFont val="Sansserif"/>
      </rPr>
      <t>LOCACAO DE ESCORA METALICA TELESCOPICA, COM ALTURA REGULAVEL DE *1,80* A *3,20* M, COM CAPACIDADE DE CARGA DE NO MINIMO 1000 KGF (10 KN), INCLUSO TRIPE E FORCADO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</si>
  <si>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</si>
  <si>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MES</t>
    </r>
  </si>
  <si>
    <r>
      <rPr>
        <sz val="7"/>
        <color rgb="FF000000"/>
        <rFont val="Sansserif"/>
      </rPr>
      <t>00040275</t>
    </r>
  </si>
  <si>
    <r>
      <rPr>
        <sz val="7"/>
        <color rgb="FF000000"/>
        <rFont val="Sansserif"/>
      </rPr>
      <t>LOCACAO DE VIGA SANDUICHE METALICA VAZADA PARA TRAVAMENTO DE PILARES, ALTURA DE *8* CM, LARGURA DE *6* CM E EXTENSAO DE 2 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</si>
  <si>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</si>
  <si>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MES</t>
    </r>
  </si>
  <si>
    <r>
      <rPr>
        <b/>
        <sz val="6"/>
        <color rgb="FF000000"/>
        <rFont val="sansserif"/>
      </rPr>
      <t>TOTAL EQUIPAMENTO: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</si>
  <si>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</si>
  <si>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</si>
  <si>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</si>
  <si>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</si>
  <si>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</si>
  <si>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</si>
  <si>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00002692</t>
    </r>
  </si>
  <si>
    <r>
      <rPr>
        <sz val="7"/>
        <color rgb="FF000000"/>
        <rFont val="Sansserif"/>
      </rPr>
      <t>DESMOLDANTE PROTETOR PARA FORMAS DE MADEIRA, DE BASE OLEOSA EMULSIONADA EM AGUA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</si>
  <si>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</si>
  <si>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L</t>
    </r>
  </si>
  <si>
    <r>
      <rPr>
        <sz val="7"/>
        <color rgb="FF000000"/>
        <rFont val="Sansserif"/>
      </rPr>
      <t>00004491</t>
    </r>
  </si>
  <si>
    <r>
      <rPr>
        <sz val="7"/>
        <color rgb="FF000000"/>
        <rFont val="Sansserif"/>
      </rPr>
      <t>PONTALETE *7,5 X 7,5* CM EM PINUS, MISTA OU EQUIVALENTE DA REGIAO - BRUTA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</si>
  <si>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</si>
  <si>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</si>
  <si>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00040304</t>
    </r>
  </si>
  <si>
    <r>
      <rPr>
        <sz val="7"/>
        <color rgb="FF000000"/>
        <rFont val="Sansserif"/>
      </rPr>
      <t>PREGO DE ACO POLIDO COM CABECA DUPLA 17 X 27 (2 1/2 X 11)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</si>
  <si>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</si>
  <si>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KG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</si>
  <si>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</si>
  <si>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</si>
  <si>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</si>
  <si>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</si>
  <si>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</si>
  <si>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</si>
  <si>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</si>
  <si>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88239</t>
    </r>
  </si>
  <si>
    <r>
      <rPr>
        <sz val="7"/>
        <color rgb="FF000000"/>
        <rFont val="Sansserif"/>
      </rPr>
      <t>AJUDANTE DE CARPINTEIRO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</si>
  <si>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</si>
  <si>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</si>
  <si>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88262</t>
    </r>
  </si>
  <si>
    <r>
      <rPr>
        <sz val="7"/>
        <color rgb="FF000000"/>
        <rFont val="Sansserif"/>
      </rPr>
      <t>CARPINTEIRO DE FORMAS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</si>
  <si>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</si>
  <si>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</si>
  <si>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92265</t>
    </r>
  </si>
  <si>
    <r>
      <rPr>
        <sz val="7"/>
        <color rgb="FF000000"/>
        <rFont val="Sansserif"/>
      </rPr>
      <t>FABRICAÇÃO DE FÔRMA PARA VIGAS, EM CHAPA DE MADEIRA COMPENSADA RESINADA, E = 17 MM. AF_09/2020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</si>
  <si>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</si>
  <si>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M2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</si>
  <si>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</si>
  <si>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</si>
  <si>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</si>
  <si>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</si>
  <si>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2106293 - Escoramento com perfis metálicos I 152 mm x 10,8 kg/m a cada metro e chapas de aço - estroncas a cada 2 m não incluídas - profundidade de até 10 m - aço com utilização de 20 vezes - fornecimento, instalação e retirada (m²)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</si>
  <si>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</si>
  <si>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</si>
  <si>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</si>
  <si>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</si>
  <si>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</si>
  <si>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P9830</t>
    </r>
  </si>
  <si>
    <r>
      <rPr>
        <sz val="7"/>
        <color rgb="FF000000"/>
        <rFont val="Arial"/>
      </rPr>
      <t>Montador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</si>
  <si>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</si>
  <si>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</si>
  <si>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</si>
  <si>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</si>
  <si>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</si>
  <si>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</si>
  <si>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</si>
  <si>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</si>
  <si>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</si>
  <si>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</si>
  <si>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</si>
  <si>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</si>
  <si>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</si>
  <si>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M0946</t>
    </r>
  </si>
  <si>
    <r>
      <rPr>
        <sz val="7"/>
        <color rgb="FF000000"/>
        <rFont val="Arial"/>
      </rPr>
      <t>Aço em perfis ASTM A572 grau 50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</si>
  <si>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</si>
  <si>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M1378</t>
    </r>
  </si>
  <si>
    <r>
      <rPr>
        <sz val="7"/>
        <color rgb="FF000000"/>
        <rFont val="Arial"/>
      </rPr>
      <t>Chapa grossa em aço ASTM A36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</si>
  <si>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</si>
  <si>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</si>
  <si>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SERVIÇOS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</si>
  <si>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</si>
  <si>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</si>
  <si>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</si>
  <si>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</si>
  <si>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2408058</t>
    </r>
  </si>
  <si>
    <r>
      <rPr>
        <sz val="7"/>
        <color rgb="FF000000"/>
        <rFont val="Arial"/>
      </rPr>
      <t>Solda elétrica de perfis metálicos e chapas de aço com eletrodo E70XX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</si>
  <si>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</si>
  <si>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SERVIÇOS:</t>
    </r>
  </si>
  <si>
    <r>
      <rPr>
        <b/>
        <sz val="7"/>
        <color rgb="FF000000"/>
        <rFont val="Arial"/>
      </rPr>
      <t>TRANSPORTE - TEMPO FIXO</t>
    </r>
  </si>
  <si>
    <r>
      <rPr>
        <b/>
        <sz val="6"/>
        <color rgb="FF000000"/>
        <rFont val="Arial"/>
      </rPr>
      <t>UNIDADE</t>
    </r>
  </si>
  <si>
    <r>
      <rPr>
        <b/>
        <sz val="6"/>
        <color rgb="FF000000"/>
        <rFont val="Arial"/>
      </rPr>
      <t>CODIGO</t>
    </r>
  </si>
  <si>
    <r>
      <rPr>
        <b/>
        <sz val="6"/>
        <color rgb="FF000000"/>
        <rFont val="Arial"/>
      </rPr>
      <t>CONSUMO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</si>
  <si>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</si>
  <si>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CUSTO UNITÁRIO</t>
    </r>
  </si>
  <si>
    <r>
      <rPr>
        <sz val="7"/>
        <color rgb="FF000000"/>
        <rFont val="Arial"/>
      </rPr>
      <t>M0946</t>
    </r>
  </si>
  <si>
    <r>
      <rPr>
        <sz val="7"/>
        <color rgb="FF000000"/>
        <rFont val="Arial"/>
      </rPr>
      <t>Aço em perfis ASTM A572 grau 50 (Caminhão carroceria com capacidade de 15 t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</si>
  <si>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</si>
  <si>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5914333</t>
    </r>
  </si>
  <si>
    <r>
      <rPr>
        <sz val="7"/>
        <color rgb="FF000000"/>
        <rFont val="Arial"/>
      </rPr>
      <t>M1378</t>
    </r>
  </si>
  <si>
    <r>
      <rPr>
        <sz val="7"/>
        <color rgb="FF000000"/>
        <rFont val="Arial"/>
      </rPr>
      <t>Chapa grossa em aço ASTM A36 (Caminhão carroceria com capacidade de 15 t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</si>
  <si>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</si>
  <si>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5914333</t>
    </r>
  </si>
  <si>
    <r>
      <rPr>
        <b/>
        <sz val="6"/>
        <color rgb="FF000000"/>
        <rFont val="Arial"/>
      </rPr>
      <t>TRANSPORTE - TEMPO FIXO: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</si>
  <si>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</si>
  <si>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</si>
  <si>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</si>
  <si>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</si>
  <si>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100322 - LASTRO COM MATERIAL GRANULAR (PEDRA BRITADA N.3), APLICADO EM PISOS OU RADIERS, ESPESSURA DE *50 CM* (M3)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</si>
  <si>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</si>
  <si>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</si>
  <si>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</si>
  <si>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</si>
  <si>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</si>
  <si>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</si>
  <si>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</si>
  <si>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</si>
  <si>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</si>
  <si>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</si>
  <si>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</si>
  <si>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</si>
  <si>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</si>
  <si>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</si>
  <si>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</si>
  <si>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</si>
  <si>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</si>
  <si>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00004722</t>
    </r>
  </si>
  <si>
    <r>
      <rPr>
        <sz val="7"/>
        <color rgb="FF000000"/>
        <rFont val="Sansserif"/>
      </rPr>
      <t>PEDRA BRITADA N. 3 (38 A 50 MM) POSTO PEDREIRA/FORNECEDOR, SEM FRETE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</si>
  <si>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</si>
  <si>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</si>
  <si>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</si>
  <si>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</si>
  <si>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</si>
  <si>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</si>
  <si>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</si>
  <si>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</si>
  <si>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</si>
  <si>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88309</t>
    </r>
  </si>
  <si>
    <r>
      <rPr>
        <sz val="7"/>
        <color rgb="FF000000"/>
        <rFont val="Sansserif"/>
      </rPr>
      <t>PEDREIRO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</si>
  <si>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</si>
  <si>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</si>
  <si>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91278</t>
    </r>
  </si>
  <si>
    <r>
      <rPr>
        <sz val="7"/>
        <color rgb="FF000000"/>
        <rFont val="Sansserif"/>
      </rPr>
      <t>PLACA VIBRATÓRIA REVERSÍVEL COM MOTOR 4 TEMPOS A GASOLINA, FORÇA CENTRÍFUGA DE 25 KN (2500 KGF), POTÊNCIA 5,5 CV - CHI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</si>
  <si>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</si>
  <si>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</si>
  <si>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91277</t>
    </r>
  </si>
  <si>
    <r>
      <rPr>
        <sz val="7"/>
        <color rgb="FF000000"/>
        <rFont val="Sansserif"/>
      </rPr>
      <t>PLACA VIBRATÓRIA REVERSÍVEL COM MOTOR 4 TEMPOS A GASOLINA, FORÇA CENTRÍFUGA DE 25 KN (2500 KGF), POTÊNCIA 5,5 CV - CHP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</si>
  <si>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</si>
  <si>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</si>
  <si>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</si>
  <si>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</si>
  <si>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</si>
  <si>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</si>
  <si>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96620 - LASTRO DE CONCRETO MAGRO, APLICADO EM PISOS OU RADIERS. AF_08/2017 (M3)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</si>
  <si>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</si>
  <si>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</si>
  <si>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</si>
  <si>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</si>
  <si>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</si>
  <si>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</si>
  <si>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</si>
  <si>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</si>
  <si>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</si>
  <si>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</si>
  <si>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</si>
  <si>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</si>
  <si>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</si>
  <si>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</si>
  <si>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</si>
  <si>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</si>
  <si>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</si>
  <si>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94968</t>
    </r>
  </si>
  <si>
    <r>
      <rPr>
        <sz val="7"/>
        <color rgb="FF000000"/>
        <rFont val="Sansserif"/>
      </rPr>
      <t>CONCRETO MAGRO PARA LASTRO, TRAÇO 1:4,5:4,5 (EM MASSA SECA DE CIMENTO/ AREIA MÉDIA/ BRITA 1) - PREPARO MECÂNICO COM BETONEIRA 600 L. AF_05/2021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</si>
  <si>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</si>
  <si>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</si>
  <si>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88309</t>
    </r>
  </si>
  <si>
    <r>
      <rPr>
        <sz val="7"/>
        <color rgb="FF000000"/>
        <rFont val="Sansserif"/>
      </rPr>
      <t>PEDREIRO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</si>
  <si>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</si>
  <si>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</si>
  <si>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</si>
  <si>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</si>
  <si>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</si>
  <si>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</si>
  <si>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0407820 - Armação em aço CA-60 - fornecimento, preparo e colocação (kg)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</si>
  <si>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</si>
  <si>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</si>
  <si>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</si>
  <si>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</si>
  <si>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</si>
  <si>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</si>
  <si>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</si>
  <si>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</si>
  <si>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</si>
  <si>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</si>
  <si>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</si>
  <si>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</si>
  <si>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</si>
  <si>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</si>
  <si>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</si>
  <si>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</si>
  <si>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</si>
  <si>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</si>
  <si>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</si>
  <si>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</si>
  <si>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M0075</t>
    </r>
  </si>
  <si>
    <r>
      <rPr>
        <sz val="7"/>
        <color rgb="FF000000"/>
        <rFont val="Arial"/>
      </rPr>
      <t>Arame liso recozido em aço-carbono - D = 1,24 mm (18 BWG)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</si>
  <si>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</si>
  <si>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M0014</t>
    </r>
  </si>
  <si>
    <r>
      <rPr>
        <sz val="7"/>
        <color rgb="FF000000"/>
        <rFont val="Arial"/>
      </rPr>
      <t>Aço CA 60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</si>
  <si>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</si>
  <si>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</si>
  <si>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TRANSPORTE - TEMPO FIXO</t>
    </r>
  </si>
  <si>
    <r>
      <rPr>
        <b/>
        <sz val="6"/>
        <color rgb="FF000000"/>
        <rFont val="Arial"/>
      </rPr>
      <t>UNIDADE</t>
    </r>
  </si>
  <si>
    <r>
      <rPr>
        <b/>
        <sz val="6"/>
        <color rgb="FF000000"/>
        <rFont val="Arial"/>
      </rPr>
      <t>CODIGO</t>
    </r>
  </si>
  <si>
    <r>
      <rPr>
        <b/>
        <sz val="6"/>
        <color rgb="FF000000"/>
        <rFont val="Arial"/>
      </rPr>
      <t>CONSUMO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</si>
  <si>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</si>
  <si>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CUSTO UNITÁRIO</t>
    </r>
  </si>
  <si>
    <r>
      <rPr>
        <sz val="7"/>
        <color rgb="FF000000"/>
        <rFont val="Arial"/>
      </rPr>
      <t>M0014</t>
    </r>
  </si>
  <si>
    <r>
      <rPr>
        <sz val="7"/>
        <color rgb="FF000000"/>
        <rFont val="Arial"/>
      </rPr>
      <t>Aço CA 60 (Caminhão carroceria com capacidade de 15 t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</si>
  <si>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</si>
  <si>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5914655</t>
    </r>
  </si>
  <si>
    <r>
      <rPr>
        <b/>
        <sz val="6"/>
        <color rgb="FF000000"/>
        <rFont val="Arial"/>
      </rPr>
      <t>TRANSPORTE - TEMPO FIXO: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</si>
  <si>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</si>
  <si>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</si>
  <si>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</si>
  <si>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</si>
  <si>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0407819 - Armação em aço CA-50 - fornecimento, preparo e colocação (kg)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</si>
  <si>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</si>
  <si>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</si>
  <si>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</si>
  <si>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</si>
  <si>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</si>
  <si>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</si>
  <si>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</si>
  <si>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</si>
  <si>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</si>
  <si>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</si>
  <si>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</si>
  <si>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</si>
  <si>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</si>
  <si>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</si>
  <si>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</si>
  <si>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</si>
  <si>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</si>
  <si>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</si>
  <si>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</si>
  <si>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</si>
  <si>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M0075</t>
    </r>
  </si>
  <si>
    <r>
      <rPr>
        <sz val="7"/>
        <color rgb="FF000000"/>
        <rFont val="Arial"/>
      </rPr>
      <t>Arame liso recozido em aço-carbono - D = 1,24 mm (18 BWG)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</si>
  <si>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</si>
  <si>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M0004</t>
    </r>
  </si>
  <si>
    <r>
      <rPr>
        <sz val="7"/>
        <color rgb="FF000000"/>
        <rFont val="Arial"/>
      </rPr>
      <t>Aço CA 50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</si>
  <si>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</si>
  <si>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</si>
  <si>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TRANSPORTE - TEMPO FIXO</t>
    </r>
  </si>
  <si>
    <r>
      <rPr>
        <b/>
        <sz val="6"/>
        <color rgb="FF000000"/>
        <rFont val="Arial"/>
      </rPr>
      <t>UNIDADE</t>
    </r>
  </si>
  <si>
    <r>
      <rPr>
        <b/>
        <sz val="6"/>
        <color rgb="FF000000"/>
        <rFont val="Arial"/>
      </rPr>
      <t>CODIGO</t>
    </r>
  </si>
  <si>
    <r>
      <rPr>
        <b/>
        <sz val="6"/>
        <color rgb="FF000000"/>
        <rFont val="Arial"/>
      </rPr>
      <t>CONSUMO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</si>
  <si>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</si>
  <si>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CUSTO UNITÁRIO</t>
    </r>
  </si>
  <si>
    <r>
      <rPr>
        <sz val="7"/>
        <color rgb="FF000000"/>
        <rFont val="Arial"/>
      </rPr>
      <t>M0004</t>
    </r>
  </si>
  <si>
    <r>
      <rPr>
        <sz val="7"/>
        <color rgb="FF000000"/>
        <rFont val="Arial"/>
      </rPr>
      <t>Aço CA 50 (Caminhão carroceria com capacidade de 15 t - 188 kW)</t>
    </r>
  </si>
  <si>
    <r>
      <rPr>
        <sz val="7"/>
        <color rgb="FF000000"/>
        <rFont val="Arial"/>
      </rPr>
      <t>t</t>
    </r>
  </si>
  <si>
    <r>
      <rPr>
        <sz val="7"/>
        <color rgb="FF000000"/>
        <rFont val="Arial"/>
      </rPr>
      <t>5914655</t>
    </r>
  </si>
  <si>
    <r>
      <rPr>
        <b/>
        <sz val="6"/>
        <color rgb="FF000000"/>
        <rFont val="Arial"/>
      </rPr>
      <t>TRANSPORTE - TEMPO FIXO: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</si>
  <si>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</si>
  <si>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</si>
  <si>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</si>
  <si>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</si>
  <si>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90087 - ESCAVAÇÃO MECANIZADA DE VALA, COM ESCAVADEIRA HIDRÁULICA (1,2 M3/155 HP), EM SOLO DE 1A CATEGORIA (M3)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</si>
  <si>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</si>
  <si>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</si>
  <si>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</si>
  <si>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</si>
  <si>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</si>
  <si>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</si>
  <si>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</si>
  <si>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</si>
  <si>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</si>
  <si>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</si>
  <si>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</si>
  <si>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</si>
  <si>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</si>
  <si>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</si>
  <si>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</si>
  <si>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</si>
  <si>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</si>
  <si>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88908</t>
    </r>
  </si>
  <si>
    <r>
      <rPr>
        <sz val="7"/>
        <color rgb="FF000000"/>
        <rFont val="Sansserif"/>
      </rPr>
      <t>ESCAVADEIRA HIDRÁULICA SOBRE ESTEIRAS, CAÇAMBA 1,20 M3, PESO OPERACIONAL 21 T, POTÊNCIA BRUTA 155 HP - CHI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</si>
  <si>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</si>
  <si>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</si>
  <si>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88907</t>
    </r>
  </si>
  <si>
    <r>
      <rPr>
        <sz val="7"/>
        <color rgb="FF000000"/>
        <rFont val="Sansserif"/>
      </rPr>
      <t>ESCAVADEIRA HIDRÁULICA SOBRE ESTEIRAS, CAÇAMBA 1,20 M3, PESO OPERACIONAL 21 T, POTÊNCIA BRUTA 155 HP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</si>
  <si>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</si>
  <si>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</si>
  <si>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</si>
  <si>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</si>
  <si>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</si>
  <si>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</si>
  <si>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S030210 - Reaterro compactado utilizando compactador de placa vibratória com reaproveitamento do material (m3)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</si>
  <si>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</si>
  <si>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</si>
  <si>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</si>
  <si>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</si>
  <si>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</si>
  <si>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</si>
  <si>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</si>
  <si>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</si>
  <si>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</si>
  <si>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I086096</t>
    </r>
  </si>
  <si>
    <r>
      <rPr>
        <sz val="7"/>
        <color rgb="FF000000"/>
        <rFont val="Arial"/>
      </rPr>
      <t>COMPACTADOR MANUAL MOTOR DIESEL POT.5HP (E906)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</si>
  <si>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</si>
  <si>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</si>
  <si>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</si>
  <si>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</si>
  <si>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</si>
  <si>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</si>
  <si>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</si>
  <si>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</si>
  <si>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</si>
  <si>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</si>
  <si>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</si>
  <si>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</si>
  <si>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</si>
  <si>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</si>
  <si>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</si>
  <si>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</si>
  <si>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</si>
  <si>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COMP-645387 - Destinação Final de Resíduos Classe II A em aterro sanitário controlado (T)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</si>
  <si>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</si>
  <si>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</si>
  <si>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</si>
  <si>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</si>
  <si>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</si>
  <si>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</si>
  <si>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INS-696775</t>
    </r>
  </si>
  <si>
    <r>
      <rPr>
        <sz val="7"/>
        <color rgb="FF000000"/>
        <rFont val="Sansserif"/>
      </rPr>
      <t>Destinação Final de Resíduos Classe II A em aterro sanitário controlado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</si>
  <si>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</si>
  <si>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T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</si>
  <si>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</si>
  <si>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</si>
  <si>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</si>
  <si>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</si>
  <si>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5914336 - Transporte com caminhão basculante de 12m³ - rodovia pavimentada  (tkm)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</si>
  <si>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</si>
  <si>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</si>
  <si>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</si>
  <si>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</si>
  <si>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</si>
  <si>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</si>
  <si>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</si>
  <si>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</si>
  <si>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</si>
  <si>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E9672</t>
    </r>
  </si>
  <si>
    <r>
      <rPr>
        <sz val="7"/>
        <color rgb="FF000000"/>
        <rFont val="Arial"/>
      </rPr>
      <t>Caminhão basculante para rocha com capacidade de 12 m³ - 188 kW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</si>
  <si>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</si>
  <si>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</si>
  <si>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</si>
  <si>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</si>
  <si>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</si>
  <si>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</si>
  <si>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</si>
  <si>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</si>
  <si>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00004085 - LOCACAO DE BOMBA SUBMERSIVEL PARA DRENAGEM E ESGOTAMENTO, MOTOR ELETRICO TRIFASICO, POTENCIA DE 4 CV, DIAMETRO DE RECALQUE DE 3". FAIXA DE OPERACAO: Q=60 M3/H (+ OU - 1 M3/H) E AMT=2 M; Q=11 M3/H (+ OU - 1 M3/H) E AMT = 23 M (+ OU - 1 M) (H)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</si>
  <si>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</si>
  <si>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</si>
  <si>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</si>
  <si>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CP-4533-CESAN-7060100030 - REBAIXAMENTO DE LENCOL FREATICO C/ PONT FILTRANTES (AGOSTO/2020) (MÊS)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</si>
  <si>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</si>
  <si>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</si>
  <si>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</si>
  <si>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5501938 - Escavação, carga e transporte de material de 1ª categoria - DMT de 2.500 a 3.000 m - caminho de serviço pavimentado - com carregadeira e caminhão basculante de 14 m³ (m³)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</si>
  <si>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</si>
  <si>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</si>
  <si>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</si>
  <si>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</si>
  <si>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</si>
  <si>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</si>
  <si>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</si>
  <si>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</si>
  <si>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</si>
  <si>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E9667</t>
    </r>
  </si>
  <si>
    <r>
      <rPr>
        <sz val="7"/>
        <color rgb="FF000000"/>
        <rFont val="Arial"/>
      </rPr>
      <t>Caminhão basculante com capacidade de 14 m³ - 188 kW</t>
    </r>
  </si>
  <si>
    <r>
      <rPr>
        <sz val="7"/>
        <color rgb="FF000000"/>
        <rFont val="Arial"/>
      </rPr>
      <t>E9511</t>
    </r>
  </si>
  <si>
    <r>
      <rPr>
        <sz val="7"/>
        <color rgb="FF000000"/>
        <rFont val="Arial"/>
      </rPr>
      <t>Carregadeira de pneus com capacidade de 3,40 m³ - 195 kW</t>
    </r>
  </si>
  <si>
    <r>
      <rPr>
        <sz val="7"/>
        <color rgb="FF000000"/>
        <rFont val="Arial"/>
      </rPr>
      <t>E9541</t>
    </r>
  </si>
  <si>
    <r>
      <rPr>
        <sz val="7"/>
        <color rgb="FF000000"/>
        <rFont val="Arial"/>
      </rPr>
      <t>Trator sobre esteiras com lâmina - 259 kW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</si>
  <si>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</si>
  <si>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</si>
  <si>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</si>
  <si>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</si>
  <si>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</si>
  <si>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</si>
  <si>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</si>
  <si>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</si>
  <si>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</si>
  <si>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</si>
  <si>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</si>
  <si>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</si>
  <si>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</si>
  <si>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Custo do FIC (0,02362):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</si>
  <si>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</si>
  <si>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</si>
  <si>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</si>
  <si>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</si>
  <si>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S200124 - Muro de alvenaria de blocos cerâmicos 10x20x20cm, c/ pilares a cada 2 m, esp. 10cm e h=2.5m, revestido com chapisco, reboco e pintura acrílica a 2 demãos, incl. pilares, cintas e sapatas, empregando arg. cimento cal e areia (m)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</si>
  <si>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</si>
  <si>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</si>
  <si>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</si>
  <si>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</si>
  <si>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</si>
  <si>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</si>
  <si>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</si>
  <si>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</si>
  <si>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</si>
  <si>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</si>
  <si>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</si>
  <si>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</si>
  <si>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</si>
  <si>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</si>
  <si>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</si>
  <si>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</si>
  <si>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</si>
  <si>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</si>
  <si>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</si>
  <si>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</si>
  <si>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</si>
  <si>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</si>
  <si>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</si>
  <si>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</si>
  <si>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</si>
  <si>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</si>
  <si>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</si>
  <si>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</si>
  <si>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</si>
  <si>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I010140</t>
    </r>
  </si>
  <si>
    <r>
      <rPr>
        <sz val="7"/>
        <color rgb="FF000000"/>
        <rFont val="Arial"/>
      </rPr>
      <t>PINTOR -(OFICIAL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</si>
  <si>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</si>
  <si>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</si>
  <si>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</si>
  <si>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</si>
  <si>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</si>
  <si>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</si>
  <si>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</si>
  <si>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</si>
  <si>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</si>
  <si>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</si>
  <si>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</si>
  <si>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</si>
  <si>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</si>
  <si>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I021517</t>
    </r>
  </si>
  <si>
    <r>
      <rPr>
        <sz val="7"/>
        <color rgb="FF000000"/>
        <rFont val="Arial"/>
      </rPr>
      <t>ACO CA-50 DE 8.0MM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</si>
  <si>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</si>
  <si>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I027010</t>
    </r>
  </si>
  <si>
    <r>
      <rPr>
        <sz val="7"/>
        <color rgb="FF000000"/>
        <rFont val="Arial"/>
      </rPr>
      <t>ARAME RECOZIDO N.18 BWG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</si>
  <si>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</si>
  <si>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</si>
  <si>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</si>
  <si>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</si>
  <si>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I022585</t>
    </r>
  </si>
  <si>
    <r>
      <rPr>
        <sz val="7"/>
        <color rgb="FF000000"/>
        <rFont val="Arial"/>
      </rPr>
      <t>BLOCO CERÂMICO 10 FUROS 09X19X19CM - PRAÇA VITÓRIA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</si>
  <si>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</si>
  <si>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</si>
  <si>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</si>
  <si>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</si>
  <si>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</si>
  <si>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</si>
  <si>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</si>
  <si>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I020505</t>
    </r>
  </si>
  <si>
    <r>
      <rPr>
        <sz val="7"/>
        <color rgb="FF000000"/>
        <rFont val="Arial"/>
      </rPr>
      <t>CAL HIDRATADO P/ ARGAMASSA CH III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</si>
  <si>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</si>
  <si>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</si>
  <si>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</si>
  <si>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</si>
  <si>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I028008</t>
    </r>
  </si>
  <si>
    <r>
      <rPr>
        <sz val="7"/>
        <color rgb="FF000000"/>
        <rFont val="Arial"/>
      </rPr>
      <t>DESMOLDANTE PARA FORMAS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</si>
  <si>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</si>
  <si>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I038013</t>
    </r>
  </si>
  <si>
    <r>
      <rPr>
        <sz val="7"/>
        <color rgb="FF000000"/>
        <rFont val="Arial"/>
      </rPr>
      <t>LIXA PARA MADEIRA/MASSA Nº 150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</si>
  <si>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</si>
  <si>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</si>
  <si>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</si>
  <si>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</si>
  <si>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</si>
  <si>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</si>
  <si>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</si>
  <si>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I037519</t>
    </r>
  </si>
  <si>
    <r>
      <rPr>
        <sz val="7"/>
        <color rgb="FF000000"/>
        <rFont val="Arial"/>
      </rPr>
      <t>SELADOR ACRILICO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</si>
  <si>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</si>
  <si>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I020988</t>
    </r>
  </si>
  <si>
    <r>
      <rPr>
        <sz val="7"/>
        <color rgb="FF000000"/>
        <rFont val="Arial"/>
      </rPr>
      <t>TABUA DE MADEIRA PINUS 30 X 2.5 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</si>
  <si>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</si>
  <si>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I037514</t>
    </r>
  </si>
  <si>
    <r>
      <rPr>
        <sz val="7"/>
        <color rgb="FF000000"/>
        <rFont val="Arial"/>
      </rPr>
      <t>TINTA LATEX ACRILICA FOSCA</t>
    </r>
  </si>
  <si>
    <r>
      <rPr>
        <sz val="7"/>
        <color rgb="FF000000"/>
        <rFont val="Arial"/>
      </rPr>
      <t>L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</si>
  <si>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</si>
  <si>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</si>
  <si>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</si>
  <si>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</si>
  <si>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</si>
  <si>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00034348 - CONCERTINA CLIPADA (DUPLA) EM ACO GALVANIZADO DE ALTA RESISTENCIA, COM ESPIRAL DE 300 MM, D = 2,76 MM (M)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</si>
  <si>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</si>
  <si>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</si>
  <si>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</si>
  <si>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S200101 - Portão c/ tela losangular de arame fio 12 malha 2" revest. em PVC com tubo de ferro galvanizado vertical de 2 1/2" e horizontal de 1"  pintados com esmalte sobre fundo anticorrosivo (m2)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</si>
  <si>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</si>
  <si>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</si>
  <si>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</si>
  <si>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</si>
  <si>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</si>
  <si>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</si>
  <si>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</si>
  <si>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</si>
  <si>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I010140</t>
    </r>
  </si>
  <si>
    <r>
      <rPr>
        <sz val="7"/>
        <color rgb="FF000000"/>
        <rFont val="Arial"/>
      </rPr>
      <t>PINTOR -(OFICIAL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</si>
  <si>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</si>
  <si>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</si>
  <si>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</si>
  <si>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</si>
  <si>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</si>
  <si>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</si>
  <si>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</si>
  <si>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</si>
  <si>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</si>
  <si>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</si>
  <si>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I038001</t>
    </r>
  </si>
  <si>
    <r>
      <rPr>
        <sz val="7"/>
        <color rgb="FF000000"/>
        <rFont val="Arial"/>
      </rPr>
      <t>AGUARRAZ MINERAL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</si>
  <si>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</si>
  <si>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I027020</t>
    </r>
  </si>
  <si>
    <r>
      <rPr>
        <sz val="7"/>
        <color rgb="FF000000"/>
        <rFont val="Arial"/>
      </rPr>
      <t>ARAME GALVANIZADO N.14 AWG (+ 52.0%)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</si>
  <si>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</si>
  <si>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I037502</t>
    </r>
  </si>
  <si>
    <r>
      <rPr>
        <sz val="7"/>
        <color rgb="FF000000"/>
        <rFont val="Arial"/>
      </rPr>
      <t>ESMALTE SINTETICO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</si>
  <si>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</si>
  <si>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I035211</t>
    </r>
  </si>
  <si>
    <r>
      <rPr>
        <sz val="7"/>
        <color rgb="FF000000"/>
        <rFont val="Arial"/>
      </rPr>
      <t>GONZO DIAM 1" (MACHO/FEMEA) PARA PORTÃO (DE SOBREPOR) (+ 52.0%)</t>
    </r>
  </si>
  <si>
    <r>
      <rPr>
        <sz val="7"/>
        <color rgb="FF000000"/>
        <rFont val="Arial"/>
      </rPr>
      <t>PAR</t>
    </r>
  </si>
  <si>
    <r>
      <rPr>
        <sz val="7"/>
        <color rgb="FF000000"/>
        <rFont val="Arial"/>
      </rPr>
      <t>I038012</t>
    </r>
  </si>
  <si>
    <r>
      <rPr>
        <sz val="7"/>
        <color rgb="FF000000"/>
        <rFont val="Arial"/>
      </rPr>
      <t>LIXA P/ FERRO Nº 100 K-246 225X275MM - NORTON OU EQUIVALENTE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</si>
  <si>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</si>
  <si>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I034384</t>
    </r>
  </si>
  <si>
    <r>
      <rPr>
        <sz val="7"/>
        <color rgb="FF000000"/>
        <rFont val="Arial"/>
      </rPr>
      <t>PORTA CADEADO E CADEADO 40MM (+ 52.0%)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</si>
  <si>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</si>
  <si>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I027546</t>
    </r>
  </si>
  <si>
    <r>
      <rPr>
        <sz val="7"/>
        <color rgb="FF000000"/>
        <rFont val="Arial"/>
      </rPr>
      <t>TELA DE ARAME GALV. MALHA # 2" LOSANGULAR - FIO N.12 BWG - REVEST EM PVC (+ 52.0%)</t>
    </r>
  </si>
  <si>
    <r>
      <rPr>
        <sz val="7"/>
        <color rgb="FF000000"/>
        <rFont val="Arial"/>
      </rPr>
      <t>M2</t>
    </r>
  </si>
  <si>
    <r>
      <rPr>
        <sz val="7"/>
        <color rgb="FF000000"/>
        <rFont val="Arial"/>
      </rPr>
      <t>I079374</t>
    </r>
  </si>
  <si>
    <r>
      <rPr>
        <sz val="7"/>
        <color rgb="FF000000"/>
        <rFont val="Arial"/>
      </rPr>
      <t>TRINCO REDONDO VERTICAL FERRO GALVANIZADO 15CM (+ 52.0%)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</si>
  <si>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</si>
  <si>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I071270</t>
    </r>
  </si>
  <si>
    <r>
      <rPr>
        <sz val="7"/>
        <color rgb="FF000000"/>
        <rFont val="Arial"/>
      </rPr>
      <t>TUBO ACO GALV 76,10 X 3,75MM (2.1/2") DIN 2440 - MEDIO (+ 52.0%)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</si>
  <si>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</si>
  <si>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I070350</t>
    </r>
  </si>
  <si>
    <r>
      <rPr>
        <sz val="7"/>
        <color rgb="FF000000"/>
        <rFont val="Arial"/>
      </rPr>
      <t>TUBO ACO GALV. 33,70 X 3,35MM (1") DIN 2440 - MEDIO (+ 52.0%)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</si>
  <si>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</si>
  <si>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I038028</t>
    </r>
  </si>
  <si>
    <r>
      <rPr>
        <sz val="7"/>
        <color rgb="FF000000"/>
        <rFont val="Arial"/>
      </rPr>
      <t>ZARCAO</t>
    </r>
  </si>
  <si>
    <r>
      <rPr>
        <sz val="7"/>
        <color rgb="FF000000"/>
        <rFont val="Arial"/>
      </rPr>
      <t>L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</si>
  <si>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</si>
  <si>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</si>
  <si>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</si>
  <si>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</si>
  <si>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</si>
  <si>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93681 - EXECUÇÃO DE PÁTIO/ESTACIONAMENTO EM PISO INTERTRAVADO, COM BLOCO RETANGULAR COLORIDO DE 20 X 10 CM, ESPESSURA 8 CM. AF_12/2015 (M2)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</si>
  <si>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</si>
  <si>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</si>
  <si>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</si>
  <si>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</si>
  <si>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</si>
  <si>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</si>
  <si>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</si>
  <si>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</si>
  <si>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</si>
  <si>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</si>
  <si>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</si>
  <si>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</si>
  <si>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</si>
  <si>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</si>
  <si>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</si>
  <si>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</si>
  <si>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</si>
  <si>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00000370</t>
    </r>
  </si>
  <si>
    <r>
      <rPr>
        <sz val="7"/>
        <color rgb="FF000000"/>
        <rFont val="Sansserif"/>
      </rPr>
      <t>AREIA MEDIA - POSTO JAZIDA/FORNECEDOR (RETIRADO NA JAZIDA, SEM TRANSPORTE)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</si>
  <si>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</si>
  <si>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</si>
  <si>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00036154</t>
    </r>
  </si>
  <si>
    <r>
      <rPr>
        <sz val="7"/>
        <color rgb="FF000000"/>
        <rFont val="Sansserif"/>
      </rPr>
      <t>BLOQUETE/PISO INTERTRAVADO DE CONCRETO - MODELO ONDA/16 FACES/RETANGULAR/TIJOLINHO/PAVER/HOLANDES/PARALELEPIPEDO, 20 CM X 10 CM, E = 8 CM, RESISTENCIA DE 35 MPA (NBR 9781), COLORIDO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</si>
  <si>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</si>
  <si>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M2</t>
    </r>
  </si>
  <si>
    <r>
      <rPr>
        <sz val="7"/>
        <color rgb="FF000000"/>
        <rFont val="Sansserif"/>
      </rPr>
      <t>00004741</t>
    </r>
  </si>
  <si>
    <r>
      <rPr>
        <sz val="7"/>
        <color rgb="FF000000"/>
        <rFont val="Sansserif"/>
      </rPr>
      <t>PO DE PEDRA (POSTO PEDREIRA/FORNECEDOR, SEM FRETE)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</si>
  <si>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</si>
  <si>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</si>
  <si>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</si>
  <si>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</si>
  <si>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</si>
  <si>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</si>
  <si>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</si>
  <si>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</si>
  <si>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</si>
  <si>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88260</t>
    </r>
  </si>
  <si>
    <r>
      <rPr>
        <sz val="7"/>
        <color rgb="FF000000"/>
        <rFont val="Sansserif"/>
      </rPr>
      <t>CALCETEIRO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</si>
  <si>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</si>
  <si>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</si>
  <si>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91285</t>
    </r>
  </si>
  <si>
    <r>
      <rPr>
        <sz val="7"/>
        <color rgb="FF000000"/>
        <rFont val="Sansserif"/>
      </rPr>
      <t>CORTADORA DE PISO COM MOTOR 4 TEMPOS A GASOLINA, POTÊNCIA DE 13 HP, COM DISCO DE CORTE DIAMANTADO SEGMENTADO PARA CONCRETO, DIÂMETRO DE 350 MM, FURO DE 1" (14 X 1") - CHI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</si>
  <si>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</si>
  <si>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</si>
  <si>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91283</t>
    </r>
  </si>
  <si>
    <r>
      <rPr>
        <sz val="7"/>
        <color rgb="FF000000"/>
        <rFont val="Sansserif"/>
      </rPr>
      <t>CORTADORA DE PISO COM MOTOR 4 TEMPOS A GASOLINA, POTÊNCIA DE 13 HP, COM DISCO DE CORTE DIAMANTADO SEGMENTADO PARA CONCRETO, DIÂMETRO DE 350 MM, FURO DE 1" (14 X 1") - CHP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</si>
  <si>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</si>
  <si>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</si>
  <si>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sz val="7"/>
        <color rgb="FF000000"/>
        <rFont val="Sansserif"/>
      </rPr>
      <t>91278</t>
    </r>
  </si>
  <si>
    <r>
      <rPr>
        <sz val="7"/>
        <color rgb="FF000000"/>
        <rFont val="Sansserif"/>
      </rPr>
      <t>PLACA VIBRATÓRIA REVERSÍVEL COM MOTOR 4 TEMPOS A GASOLINA, FORÇA CENTRÍFUGA DE 25 KN (2500 KGF), POTÊNCIA 5,5 CV - CHI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</si>
  <si>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</si>
  <si>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</si>
  <si>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91277</t>
    </r>
  </si>
  <si>
    <r>
      <rPr>
        <sz val="7"/>
        <color rgb="FF000000"/>
        <rFont val="Sansserif"/>
      </rPr>
      <t>PLACA VIBRATÓRIA REVERSÍVEL COM MOTOR 4 TEMPOS A GASOLINA, FORÇA CENTRÍFUGA DE 25 KN (2500 KGF), POTÊNCIA 5,5 CV - CHP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</si>
  <si>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</si>
  <si>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</si>
  <si>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</si>
  <si>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</si>
  <si>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</si>
  <si>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</si>
  <si>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94333 - ATERRO MECANIZADO DE VALA COM ESCAVADEIRA HIDRÁULICA  (M3)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</si>
  <si>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</si>
  <si>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</si>
  <si>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</si>
  <si>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</si>
  <si>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</si>
  <si>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</si>
  <si>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</si>
  <si>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</si>
  <si>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</si>
  <si>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</si>
  <si>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</si>
  <si>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</si>
  <si>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</si>
  <si>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</si>
  <si>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</si>
  <si>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</si>
  <si>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</si>
  <si>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00000368</t>
    </r>
  </si>
  <si>
    <r>
      <rPr>
        <sz val="7"/>
        <color rgb="FF000000"/>
        <rFont val="Sansserif"/>
      </rPr>
      <t>AREIA PARA ATERRO - POSTO JAZIDA/FORNECEDOR (RETIRADO NA JAZIDA, SEM TRANSPORTE)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</si>
  <si>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</si>
  <si>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</si>
  <si>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</si>
  <si>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</si>
  <si>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</si>
  <si>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</si>
  <si>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</si>
  <si>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</si>
  <si>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</si>
  <si>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5903</t>
    </r>
  </si>
  <si>
    <r>
      <rPr>
        <sz val="7"/>
        <color rgb="FF000000"/>
        <rFont val="Sansserif"/>
      </rPr>
      <t>CAMINHÃO PIPA 10.000 L TRUCADO, PESO BRUTO TOTAL 23.000 KG, CARGA ÚTIL MÁXIMA 15.935 KG, DISTÂNCIA ENTRE EIXOS 4,8 M, POTÊNCIA 230 CV, INCLUSIVE TANQUE DE AÇO PARA TRANSPORTE DE ÁGUA - CHI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</si>
  <si>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</si>
  <si>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</si>
  <si>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5901</t>
    </r>
  </si>
  <si>
    <r>
      <rPr>
        <sz val="7"/>
        <color rgb="FF000000"/>
        <rFont val="Sansserif"/>
      </rPr>
      <t>CAMINHÃO PIPA 10.000 L TRUCADO, PESO BRUTO TOTAL 23.000 KG, CARGA ÚTIL MÁXIMA 15.935 KG, DISTÂNCIA ENTRE EIXOS 4,8 M, POTÊNCIA 230 CV, INCLUSIVE TANQUE DE AÇO PARA TRANSPORTE DE ÁGUA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</si>
  <si>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</si>
  <si>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</si>
  <si>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sz val="7"/>
        <color rgb="FF000000"/>
        <rFont val="Sansserif"/>
      </rPr>
      <t>91534</t>
    </r>
  </si>
  <si>
    <r>
      <rPr>
        <sz val="7"/>
        <color rgb="FF000000"/>
        <rFont val="Sansserif"/>
      </rPr>
      <t>COMPACTADOR DE SOLOS DE PERCUSSÃO (SOQUETE) COM MOTOR A GASOLINA 4 TEMPOS, POTÊNCIA 4 CV - CHI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</si>
  <si>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</si>
  <si>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</si>
  <si>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91533</t>
    </r>
  </si>
  <si>
    <r>
      <rPr>
        <sz val="7"/>
        <color rgb="FF000000"/>
        <rFont val="Sansserif"/>
      </rPr>
      <t>COMPACTADOR DE SOLOS DE PERCUSSÃO (SOQUETE) COM MOTOR A GASOLINA 4 TEMPOS, POTÊNCIA 4 CV - CHP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</si>
  <si>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</si>
  <si>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</si>
  <si>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sz val="7"/>
        <color rgb="FF000000"/>
        <rFont val="Sansserif"/>
      </rPr>
      <t>5632</t>
    </r>
  </si>
  <si>
    <r>
      <rPr>
        <sz val="7"/>
        <color rgb="FF000000"/>
        <rFont val="Sansserif"/>
      </rPr>
      <t>ESCAVADEIRA HIDRÁULICA SOBRE ESTEIRAS, CAÇAMBA 0,80 M3, PESO OPERACIONAL 17 T, POTENCIA BRUTA 111 HP - CHI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</si>
  <si>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</si>
  <si>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</si>
  <si>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5631</t>
    </r>
  </si>
  <si>
    <r>
      <rPr>
        <sz val="7"/>
        <color rgb="FF000000"/>
        <rFont val="Sansserif"/>
      </rPr>
      <t>ESCAVADEIRA HIDRÁULICA SOBRE ESTEIRAS, CAÇAMBA 0,80 M3, PESO OPERACIONAL 17 T, POTENCIA BRUTA 111 HP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</si>
  <si>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</si>
  <si>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</si>
  <si>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</si>
  <si>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</si>
  <si>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</si>
  <si>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</si>
  <si>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94342 - ATERRO MANUAL DE VALAS COM AREIA PARA ATERRO E COMPACTAÇÃO MECANIZADA. AF_05/2016 (M3)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</si>
  <si>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</si>
  <si>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</si>
  <si>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</si>
  <si>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</si>
  <si>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</si>
  <si>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</si>
  <si>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</si>
  <si>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</si>
  <si>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</si>
  <si>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</si>
  <si>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</si>
  <si>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</si>
  <si>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</si>
  <si>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</si>
  <si>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</si>
  <si>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</si>
  <si>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</si>
  <si>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00000368</t>
    </r>
  </si>
  <si>
    <r>
      <rPr>
        <sz val="7"/>
        <color rgb="FF000000"/>
        <rFont val="Sansserif"/>
      </rPr>
      <t>AREIA PARA ATERRO - POSTO JAZIDA/FORNECEDOR (RETIRADO NA JAZIDA, SEM TRANSPORTE)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</si>
  <si>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</si>
  <si>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</si>
  <si>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</si>
  <si>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</si>
  <si>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</si>
  <si>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</si>
  <si>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</si>
  <si>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</si>
  <si>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</si>
  <si>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5903</t>
    </r>
  </si>
  <si>
    <r>
      <rPr>
        <sz val="7"/>
        <color rgb="FF000000"/>
        <rFont val="Sansserif"/>
      </rPr>
      <t>CAMINHÃO PIPA 10.000 L TRUCADO, PESO BRUTO TOTAL 23.000 KG, CARGA ÚTIL MÁXIMA 15.935 KG, DISTÂNCIA ENTRE EIXOS 4,8 M, POTÊNCIA 230 CV, INCLUSIVE TANQUE DE AÇO PARA TRANSPORTE DE ÁGUA - CHI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</si>
  <si>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</si>
  <si>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</si>
  <si>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5901</t>
    </r>
  </si>
  <si>
    <r>
      <rPr>
        <sz val="7"/>
        <color rgb="FF000000"/>
        <rFont val="Sansserif"/>
      </rPr>
      <t>CAMINHÃO PIPA 10.000 L TRUCADO, PESO BRUTO TOTAL 23.000 KG, CARGA ÚTIL MÁXIMA 15.935 KG, DISTÂNCIA ENTRE EIXOS 4,8 M, POTÊNCIA 230 CV, INCLUSIVE TANQUE DE AÇO PARA TRANSPORTE DE ÁGUA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</si>
  <si>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</si>
  <si>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</si>
  <si>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sz val="7"/>
        <color rgb="FF000000"/>
        <rFont val="Sansserif"/>
      </rPr>
      <t>91534</t>
    </r>
  </si>
  <si>
    <r>
      <rPr>
        <sz val="7"/>
        <color rgb="FF000000"/>
        <rFont val="Sansserif"/>
      </rPr>
      <t>COMPACTADOR DE SOLOS DE PERCUSSÃO (SOQUETE) COM MOTOR A GASOLINA 4 TEMPOS, POTÊNCIA 4 CV - CHI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</si>
  <si>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</si>
  <si>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</si>
  <si>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91533</t>
    </r>
  </si>
  <si>
    <r>
      <rPr>
        <sz val="7"/>
        <color rgb="FF000000"/>
        <rFont val="Sansserif"/>
      </rPr>
      <t>COMPACTADOR DE SOLOS DE PERCUSSÃO (SOQUETE) COM MOTOR A GASOLINA 4 TEMPOS, POTÊNCIA 4 CV - CHP DIURNO. AF_08/2015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</si>
  <si>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</si>
  <si>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</si>
  <si>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</si>
  <si>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</si>
  <si>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</si>
  <si>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</si>
  <si>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S030206 - Aterro manual para regularização do terreno em areia, inclusive adensamento hidráulico e fornecimento do material (máximo de 100m3) (m3)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</si>
  <si>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</si>
  <si>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</si>
  <si>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</si>
  <si>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</si>
  <si>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</si>
  <si>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</si>
  <si>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</si>
  <si>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</si>
  <si>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</si>
  <si>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</si>
  <si>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</si>
  <si>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</si>
  <si>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</si>
  <si>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</si>
  <si>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</si>
  <si>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</si>
  <si>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</si>
  <si>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I020580</t>
    </r>
  </si>
  <si>
    <r>
      <rPr>
        <sz val="7"/>
        <color rgb="FF000000"/>
        <rFont val="Arial"/>
      </rPr>
      <t>AREIA PARA ATERRO</t>
    </r>
  </si>
  <si>
    <r>
      <rPr>
        <sz val="7"/>
        <color rgb="FF000000"/>
        <rFont val="Arial"/>
      </rPr>
      <t>M3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</si>
  <si>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</si>
  <si>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</si>
  <si>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</si>
  <si>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</si>
  <si>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</si>
  <si>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99839 - GUARDA-CORPO DE AÇO GALVANIZADO DE 1,10M DE ALTURA, MONTANTES TUBULARES DE 1.1/2? ESPAÇADOS DE 1,20M, TRAVESSA SUPERIOR DE 2?, GRADIL FORMADO POR BARRAS CHATAS EM FERRO DE 32X4,8MM, FIXADO COM CHUMBADOR MECÂNICO. AF_04/2019_P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</si>
  <si>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</si>
  <si>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</si>
  <si>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</si>
  <si>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</si>
  <si>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</si>
  <si>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</si>
  <si>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00000546</t>
    </r>
  </si>
  <si>
    <r>
      <rPr>
        <sz val="7"/>
        <color rgb="FF000000"/>
        <rFont val="Sansserif"/>
      </rPr>
      <t>BARRA DE FERRO CHATA, RETANGULAR (QUALQUER BITOLA)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</si>
  <si>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</si>
  <si>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KG</t>
    </r>
  </si>
  <si>
    <r>
      <rPr>
        <sz val="7"/>
        <color rgb="FF000000"/>
        <rFont val="Sansserif"/>
      </rPr>
      <t>00001332</t>
    </r>
  </si>
  <si>
    <r>
      <rPr>
        <sz val="7"/>
        <color rgb="FF000000"/>
        <rFont val="Sansserif"/>
      </rPr>
      <t>CHAPA DE ACO GROSSA, ASTM A36, E = 3/8 " (9,53 MM) 74,69 KG/M2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</si>
  <si>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</si>
  <si>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KG</t>
    </r>
  </si>
  <si>
    <r>
      <rPr>
        <sz val="7"/>
        <color rgb="FF000000"/>
        <rFont val="Sansserif"/>
      </rPr>
      <t>00011002</t>
    </r>
  </si>
  <si>
    <r>
      <rPr>
        <sz val="7"/>
        <color rgb="FF000000"/>
        <rFont val="Sansserif"/>
      </rPr>
      <t>ELETRODO REVESTIDO AWS - E6013, DIAMETRO IGUAL A 2,50 MM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</si>
  <si>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</si>
  <si>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KG</t>
    </r>
  </si>
  <si>
    <r>
      <rPr>
        <sz val="7"/>
        <color rgb="FF000000"/>
        <rFont val="Sansserif"/>
      </rPr>
      <t>00011964</t>
    </r>
  </si>
  <si>
    <r>
      <rPr>
        <sz val="7"/>
        <color rgb="FF000000"/>
        <rFont val="Sansserif"/>
      </rPr>
      <t>PARAFUSO DE ACO TIPO CHUMBADOR PARABOLT, DIAMETRO 3/8", COMPRIMENTO 75 MM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</si>
  <si>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</si>
  <si>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</si>
  <si>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00021012</t>
    </r>
  </si>
  <si>
    <r>
      <rPr>
        <sz val="7"/>
        <color rgb="FF000000"/>
        <rFont val="Sansserif"/>
      </rPr>
      <t>TUBO ACO GALVANIZADO COM COSTURA, CLASSE LEVE, DN 40 MM ( 1 1/2"),  E = 3,00 MM,  *3,48* KG/M (NBR 5580)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</si>
  <si>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</si>
  <si>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</si>
  <si>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00021013</t>
    </r>
  </si>
  <si>
    <r>
      <rPr>
        <sz val="7"/>
        <color rgb="FF000000"/>
        <rFont val="Sansserif"/>
      </rPr>
      <t>TUBO ACO GALVANIZADO COM COSTURA, CLASSE LEVE, DN 50 MM ( 2"),  E = 3,00 MM,  *4,40* KG/M (NBR 5580)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</si>
  <si>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</si>
  <si>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</si>
  <si>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</si>
  <si>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</si>
  <si>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</si>
  <si>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</si>
  <si>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</si>
  <si>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</si>
  <si>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</si>
  <si>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88251</t>
    </r>
  </si>
  <si>
    <r>
      <rPr>
        <sz val="7"/>
        <color rgb="FF000000"/>
        <rFont val="Sansserif"/>
      </rPr>
      <t>AUXILIAR DE SERRALHEIRO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</si>
  <si>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</si>
  <si>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</si>
  <si>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88315</t>
    </r>
  </si>
  <si>
    <r>
      <rPr>
        <sz val="7"/>
        <color rgb="FF000000"/>
        <rFont val="Sansserif"/>
      </rPr>
      <t>SERRALHEIRO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</si>
  <si>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</si>
  <si>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</si>
  <si>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</si>
  <si>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</si>
  <si>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</si>
  <si>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</si>
  <si>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94996 - LAJE SOBRE PISO DE RAMPAS, ESCADAS E CALÇADAS (M2)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</si>
  <si>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</si>
  <si>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</si>
  <si>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</si>
  <si>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</si>
  <si>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</si>
  <si>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</si>
  <si>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</si>
  <si>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</si>
  <si>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</si>
  <si>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</si>
  <si>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</si>
  <si>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</si>
  <si>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</si>
  <si>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</si>
  <si>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</si>
  <si>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</si>
  <si>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</si>
  <si>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00003777</t>
    </r>
  </si>
  <si>
    <r>
      <rPr>
        <sz val="7"/>
        <color rgb="FF000000"/>
        <rFont val="Sansserif"/>
      </rPr>
      <t>LONA PLASTICA PESADA PRETA, E = 150 MICRA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</si>
  <si>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</si>
  <si>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M2</t>
    </r>
  </si>
  <si>
    <r>
      <rPr>
        <sz val="7"/>
        <color rgb="FF000000"/>
        <rFont val="Sansserif"/>
      </rPr>
      <t>00004517</t>
    </r>
  </si>
  <si>
    <r>
      <rPr>
        <sz val="7"/>
        <color rgb="FF000000"/>
        <rFont val="Sansserif"/>
      </rPr>
      <t>SARRAFO *2,5 X 7,5* CM EM PINUS, MISTA OU EQUIVALENTE DA REGIAO - BRUTA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</si>
  <si>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</si>
  <si>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</si>
  <si>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00004460</t>
    </r>
  </si>
  <si>
    <r>
      <rPr>
        <sz val="7"/>
        <color rgb="FF000000"/>
        <rFont val="Sansserif"/>
      </rPr>
      <t>SARRAFO NAO APARELHADO *2,5 X 10* CM, EM MACARANDUBA, ANGELIM OU EQUIVALENTE DA REGIAO -  BRUTA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</si>
  <si>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</si>
  <si>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</si>
  <si>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00007156</t>
    </r>
  </si>
  <si>
    <r>
      <rPr>
        <sz val="7"/>
        <color rgb="FF000000"/>
        <rFont val="Sansserif"/>
      </rPr>
      <t>TELA DE ACO SOLDADA NERVURADA, CA-60, Q-196, (3,11 KG/M2), DIAMETRO DO FIO = 5,0 MM, LARGURA = 2,45 M, ESPACAMENTO DA MALHA = 10 X 10 CM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</si>
  <si>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</si>
  <si>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M2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</si>
  <si>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</si>
  <si>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</si>
  <si>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</si>
  <si>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</si>
  <si>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</si>
  <si>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</si>
  <si>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</si>
  <si>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88262</t>
    </r>
  </si>
  <si>
    <r>
      <rPr>
        <sz val="7"/>
        <color rgb="FF000000"/>
        <rFont val="Sansserif"/>
      </rPr>
      <t>CARPINTEIRO DE FORMAS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</si>
  <si>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</si>
  <si>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</si>
  <si>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94964</t>
    </r>
  </si>
  <si>
    <r>
      <rPr>
        <sz val="7"/>
        <color rgb="FF000000"/>
        <rFont val="Sansserif"/>
      </rPr>
      <t>CONCRETO FCK = 20MPA, TRAÇO 1:2,7:3 (EM MASSA SECA DE CIMENTO/ AREIA MÉDIA/ BRITA 1) - PREPARO MECÂNICO COM BETONEIRA 400 L. AF_05/2021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</si>
  <si>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</si>
  <si>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</si>
  <si>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88309</t>
    </r>
  </si>
  <si>
    <r>
      <rPr>
        <sz val="7"/>
        <color rgb="FF000000"/>
        <rFont val="Sansserif"/>
      </rPr>
      <t>PEDREIRO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</si>
  <si>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</si>
  <si>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</si>
  <si>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</si>
  <si>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</si>
  <si>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</si>
  <si>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</si>
  <si>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94276 - ASSENTAMENTO DE GUIA (MEIO-FIO) EM TRECHO CURVO, CONFECCIONADA EM CONCRETO PRÉ-FABRICADO, DIMENSÕES 100X15X13X20 CM (COMPRIMENTO X BASE INFERIOR X BASE SUPERIOR X ALTURA), PARA URBANIZAÇÃO INTERNA DE EMPREENDIMENTOS. AF_06/2016_P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</si>
  <si>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</si>
  <si>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</si>
  <si>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</si>
  <si>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</si>
  <si>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</si>
  <si>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</si>
  <si>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</si>
  <si>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</si>
  <si>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</si>
  <si>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</si>
  <si>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</si>
  <si>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</si>
  <si>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</si>
  <si>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</si>
  <si>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</si>
  <si>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</si>
  <si>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</si>
  <si>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00000370</t>
    </r>
  </si>
  <si>
    <r>
      <rPr>
        <sz val="7"/>
        <color rgb="FF000000"/>
        <rFont val="Sansserif"/>
      </rPr>
      <t>AREIA MEDIA - POSTO JAZIDA/FORNECEDOR (RETIRADO NA JAZIDA, SEM TRANSPORTE)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</si>
  <si>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</si>
  <si>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</si>
  <si>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00004059</t>
    </r>
  </si>
  <si>
    <r>
      <rPr>
        <sz val="7"/>
        <color rgb="FF000000"/>
        <rFont val="Sansserif"/>
      </rPr>
      <t>MEIO-FIO OU GUIA DE CONCRETO, PRE-MOLDADO, COMP 1 M, *30 X 12/15* CM (H X L1/L2)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</si>
  <si>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</si>
  <si>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</si>
  <si>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</si>
  <si>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</si>
  <si>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</si>
  <si>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</si>
  <si>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</si>
  <si>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</si>
  <si>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</si>
  <si>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88629</t>
    </r>
  </si>
  <si>
    <r>
      <rPr>
        <sz val="7"/>
        <color rgb="FF000000"/>
        <rFont val="Sansserif"/>
      </rPr>
      <t>ARGAMASSA TRAÇO 1:3 (EM VOLUME DE CIMENTO E AREIA MÉDIA ÚMIDA), PREPARO MANUAL. AF_08/2019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</si>
  <si>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</si>
  <si>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</si>
  <si>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88309</t>
    </r>
  </si>
  <si>
    <r>
      <rPr>
        <sz val="7"/>
        <color rgb="FF000000"/>
        <rFont val="Sansserif"/>
      </rPr>
      <t>PEDREIRO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</si>
  <si>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</si>
  <si>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</si>
  <si>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</si>
  <si>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</si>
  <si>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</si>
  <si>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</si>
  <si>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S200253 - Fornecimento e assentamento de ladrilho hidráulico pastilhado, vermelho, dim. 20x20 cm, esp. 1.5cm, assentado com pasta de cimento colante, exclusive regularização e lastro (m2)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</si>
  <si>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</si>
  <si>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</si>
  <si>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</si>
  <si>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</si>
  <si>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</si>
  <si>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I010128</t>
    </r>
  </si>
  <si>
    <r>
      <rPr>
        <sz val="7"/>
        <color rgb="FF000000"/>
        <rFont val="Arial"/>
      </rPr>
      <t>LADRILHISTA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</si>
  <si>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</si>
  <si>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</si>
  <si>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</si>
  <si>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</si>
  <si>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</si>
  <si>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</si>
  <si>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</si>
  <si>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</si>
  <si>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</si>
  <si>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</si>
  <si>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</si>
  <si>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</si>
  <si>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</si>
  <si>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I020510</t>
    </r>
  </si>
  <si>
    <r>
      <rPr>
        <sz val="7"/>
        <color rgb="FF000000"/>
        <rFont val="Arial"/>
      </rPr>
      <t>CIMENTO COLANTE INDUSTRIALIZADO AC 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</si>
  <si>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</si>
  <si>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I034666</t>
    </r>
  </si>
  <si>
    <r>
      <rPr>
        <sz val="7"/>
        <color rgb="FF000000"/>
        <rFont val="Arial"/>
      </rPr>
      <t>LADRILHO HIDRÁULICO PASTILHADO 20X20CM COLORIDO</t>
    </r>
  </si>
  <si>
    <r>
      <rPr>
        <sz val="7"/>
        <color rgb="FF000000"/>
        <rFont val="Arial"/>
      </rPr>
      <t>M2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</si>
  <si>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</si>
  <si>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</si>
  <si>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</si>
  <si>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</si>
  <si>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</si>
  <si>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S200254 - Fornecimento e assentamento de ladrilho hidráulico ranhurado, vermelho, dim. 20x20 cm, esp. 1.5cm, assentado com pasta de cimento colante, exclusive regularização e lastro (m2)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</si>
  <si>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</si>
  <si>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</si>
  <si>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</si>
  <si>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</si>
  <si>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</si>
  <si>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I010128</t>
    </r>
  </si>
  <si>
    <r>
      <rPr>
        <sz val="7"/>
        <color rgb="FF000000"/>
        <rFont val="Arial"/>
      </rPr>
      <t>LADRILHISTA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</si>
  <si>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</si>
  <si>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</si>
  <si>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</si>
  <si>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</si>
  <si>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</si>
  <si>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</si>
  <si>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</si>
  <si>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</si>
  <si>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</si>
  <si>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</si>
  <si>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</si>
  <si>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</si>
  <si>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</si>
  <si>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I020510</t>
    </r>
  </si>
  <si>
    <r>
      <rPr>
        <sz val="7"/>
        <color rgb="FF000000"/>
        <rFont val="Arial"/>
      </rPr>
      <t>CIMENTO COLANTE INDUSTRIALIZADO AC 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</si>
  <si>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</si>
  <si>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I034656</t>
    </r>
  </si>
  <si>
    <r>
      <rPr>
        <sz val="7"/>
        <color rgb="FF000000"/>
        <rFont val="Arial"/>
      </rPr>
      <t>LADRILHO HIDRAULICO RANHURADO 20X20CM COLORIDO</t>
    </r>
  </si>
  <si>
    <r>
      <rPr>
        <sz val="7"/>
        <color rgb="FF000000"/>
        <rFont val="Arial"/>
      </rPr>
      <t>M2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</si>
  <si>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</si>
  <si>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</si>
  <si>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</si>
  <si>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</si>
  <si>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</si>
  <si>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CP-74194/001-80018314 - ESCADA TIPO MARINHEIRO EM TUBO ACO GALVANIZADO 1 1/2" 5 DEGRAUS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</si>
  <si>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</si>
  <si>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</si>
  <si>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</si>
  <si>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</si>
  <si>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</si>
  <si>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</si>
  <si>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</si>
  <si>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</si>
  <si>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</si>
  <si>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</si>
  <si>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</si>
  <si>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</si>
  <si>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</si>
  <si>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</si>
  <si>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</si>
  <si>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</si>
  <si>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</si>
  <si>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00007697</t>
    </r>
  </si>
  <si>
    <r>
      <rPr>
        <sz val="7"/>
        <color rgb="FF000000"/>
        <rFont val="Sansserif"/>
      </rPr>
      <t>TUBO ACO GALVANIZADO COM COSTURA, CLASSE MEDIA, DN 1.1/2", E = *3,25* MM, PESO *3,61* KG/M (NBR 5580)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</si>
  <si>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</si>
  <si>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</si>
  <si>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</si>
  <si>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</si>
  <si>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</si>
  <si>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</si>
  <si>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</si>
  <si>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</si>
  <si>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</si>
  <si>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88631</t>
    </r>
  </si>
  <si>
    <r>
      <rPr>
        <sz val="7"/>
        <color rgb="FF000000"/>
        <rFont val="Sansserif"/>
      </rPr>
      <t>ARGAMASSA TRAÇO 1:4 (EM VOLUME DE CIMENTO E AREIA MÉDIA ÚMIDA), PREPARO MANUAL. AF_08/2019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</si>
  <si>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</si>
  <si>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</si>
  <si>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88315</t>
    </r>
  </si>
  <si>
    <r>
      <rPr>
        <sz val="7"/>
        <color rgb="FF000000"/>
        <rFont val="Sansserif"/>
      </rPr>
      <t>SERRALHEIRO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</si>
  <si>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</si>
  <si>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</si>
  <si>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</si>
  <si>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</si>
  <si>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</si>
  <si>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</si>
  <si>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00037558 - PLACA DE SINALIZACAO DE SEGURANCA CONTRA INCENDIO, FOTOLUMINESCENTE, conforme projeto, (SIMBOLOS, CORES E PICTOGRAMAS CONFORME NBR 13434)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</si>
  <si>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</si>
  <si>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</si>
  <si>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</si>
  <si>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S160606 - Extintor de incêndio de gás carbônico CO2 5 B:C (6 Kg), inclusive suporte para fixação, EXCLUSIVE placa sinalizadora em PVC fotoluminescente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</si>
  <si>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</si>
  <si>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</si>
  <si>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</si>
  <si>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</si>
  <si>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</si>
  <si>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</si>
  <si>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</si>
  <si>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</si>
  <si>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</si>
  <si>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</si>
  <si>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</si>
  <si>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</si>
  <si>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</si>
  <si>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</si>
  <si>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</si>
  <si>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</si>
  <si>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</si>
  <si>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</si>
  <si>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</si>
  <si>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</si>
  <si>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I026548</t>
    </r>
  </si>
  <si>
    <r>
      <rPr>
        <sz val="7"/>
        <color rgb="FF000000"/>
        <rFont val="Arial"/>
      </rPr>
      <t>BUCHA PLASTICA COM PARAFUSO - 8MM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</si>
  <si>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</si>
  <si>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I067004</t>
    </r>
  </si>
  <si>
    <r>
      <rPr>
        <sz val="7"/>
        <color rgb="FF000000"/>
        <rFont val="Arial"/>
      </rPr>
      <t>EXTINTOR GAS CARBONICO CO2 5 BC -6 KG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</si>
  <si>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</si>
  <si>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I067035</t>
    </r>
  </si>
  <si>
    <r>
      <rPr>
        <sz val="7"/>
        <color rgb="FF000000"/>
        <rFont val="Arial"/>
      </rPr>
      <t>SUPORTE PARA EXTINTOR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</si>
  <si>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</si>
  <si>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</si>
  <si>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</si>
  <si>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</si>
  <si>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</si>
  <si>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</si>
  <si>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S160605 - Extintor de incêndio portátil de pó químico ABC com capacidade 2A-20B:C (6 kg), inclusive suporte para fixação, EXCLUSIVE placa sinalizadora em PVC fotoluminescente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</si>
  <si>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</si>
  <si>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</si>
  <si>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</si>
  <si>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</si>
  <si>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</si>
  <si>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</si>
  <si>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</si>
  <si>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</si>
  <si>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</si>
  <si>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</si>
  <si>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</si>
  <si>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</si>
  <si>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</si>
  <si>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</si>
  <si>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</si>
  <si>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</si>
  <si>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</si>
  <si>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</si>
  <si>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</si>
  <si>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</si>
  <si>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I026548</t>
    </r>
  </si>
  <si>
    <r>
      <rPr>
        <sz val="7"/>
        <color rgb="FF000000"/>
        <rFont val="Arial"/>
      </rPr>
      <t>BUCHA PLASTICA COM PARAFUSO - 8MM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</si>
  <si>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</si>
  <si>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I067043</t>
    </r>
  </si>
  <si>
    <r>
      <rPr>
        <sz val="7"/>
        <color rgb="FF000000"/>
        <rFont val="Arial"/>
      </rPr>
      <t>EXTINTOR PORTATIL PO QUIMICO SECO ABC- 6KG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</si>
  <si>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</si>
  <si>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I067035</t>
    </r>
  </si>
  <si>
    <r>
      <rPr>
        <sz val="7"/>
        <color rgb="FF000000"/>
        <rFont val="Arial"/>
      </rPr>
      <t>SUPORTE PARA EXTINTOR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</si>
  <si>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</si>
  <si>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</si>
  <si>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</si>
  <si>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</si>
  <si>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</si>
  <si>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</si>
  <si>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CP-4655-S160613 - Bloco autônomo de iluminação de emergência 30 LEDS, Bivolt, Autonomia de 6hrs, Potência 2W, Fluxo luminoso 110 lm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</si>
  <si>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</si>
  <si>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</si>
  <si>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</si>
  <si>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</si>
  <si>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</si>
  <si>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</si>
  <si>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</si>
  <si>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</si>
  <si>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</si>
  <si>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</si>
  <si>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</si>
  <si>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</si>
  <si>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6"/>
        <color rgb="FF000000"/>
        <rFont val="Arial"/>
      </rPr>
      <t>Adicional M.O. - FERRAMENTAS (0,0 %):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</si>
  <si>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</si>
  <si>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</si>
  <si>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</si>
  <si>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SERVIÇOS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</si>
  <si>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</si>
  <si>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</si>
  <si>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</si>
  <si>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</si>
  <si>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COMP-460414</t>
    </r>
  </si>
  <si>
    <r>
      <rPr>
        <sz val="7"/>
        <color rgb="FF000000"/>
        <rFont val="Arial"/>
      </rPr>
      <t>Bloco autônomo de iluminação de emergência 30 LEDS, Bivolt, Autonomia de 6hrs, Potência 2W, Fluxo luminoso 110 lm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</si>
  <si>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</si>
  <si>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SERVIÇOS: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</si>
  <si>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</si>
  <si>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</si>
  <si>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</si>
  <si>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</si>
  <si>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CP-5631-P.16.000.067033 - Bloco autônomo p/ iluminação de emergência, c/ faróis de LED 15W temp. cor 5000K, autonomia 3 horas, gab. policarb. term. autoextinguível, prot. UV, res. a impacto, bege, mod. BLL 2400 LED IP66 - Aureonlux ou equivalente 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</si>
  <si>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</si>
  <si>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</si>
  <si>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</si>
  <si>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COMP-301767 - Instalação de Transmissor tipo radar para medição e controle de nível ref: R82 Magnetrol ou similar com Suporte tipo Z para instalação do sensor de nível, dim. 1150x300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</si>
  <si>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</si>
  <si>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</si>
  <si>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</si>
  <si>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</si>
  <si>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</si>
  <si>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</si>
  <si>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</si>
  <si>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</si>
  <si>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</si>
  <si>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</si>
  <si>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00034783</t>
    </r>
  </si>
  <si>
    <r>
      <rPr>
        <sz val="7"/>
        <color rgb="FF000000"/>
        <rFont val="Sansserif"/>
      </rPr>
      <t>ENGENHEIRO ELETRICISTA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</si>
  <si>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</si>
  <si>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</si>
  <si>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</si>
  <si>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</si>
  <si>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</si>
  <si>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</si>
  <si>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</si>
  <si>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</si>
  <si>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</si>
  <si>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I100202</t>
    </r>
  </si>
  <si>
    <r>
      <rPr>
        <sz val="7"/>
        <color rgb="FF000000"/>
        <rFont val="Sansserif"/>
      </rPr>
      <t>PERFIL METALICO "U" 200 X 50 X 3,8MM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</si>
  <si>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</si>
  <si>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KG</t>
    </r>
  </si>
  <si>
    <r>
      <rPr>
        <sz val="7"/>
        <color rgb="FF000000"/>
        <rFont val="Sansserif"/>
      </rPr>
      <t>COMP-977420</t>
    </r>
  </si>
  <si>
    <r>
      <rPr>
        <sz val="7"/>
        <color rgb="FF000000"/>
        <rFont val="Sansserif"/>
      </rPr>
      <t xml:space="preserve">Transmissor tipo radar para medição e controle de nível ref: R82 Magnetrol ou similar  dim. 1150x300
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</si>
  <si>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</si>
  <si>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</si>
  <si>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</si>
  <si>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</si>
  <si>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</si>
  <si>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</si>
  <si>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</si>
  <si>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</si>
  <si>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</si>
  <si>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S310906</t>
    </r>
  </si>
  <si>
    <r>
      <rPr>
        <sz val="7"/>
        <color rgb="FF000000"/>
        <rFont val="Sansserif"/>
      </rPr>
      <t>Nivel de pedreiro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</si>
  <si>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</si>
  <si>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und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</si>
  <si>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</si>
  <si>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</si>
  <si>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</si>
  <si>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</si>
  <si>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CP-3768 - Cabo de instrumentação de 2 pares 1,5mm², com blindagem individual e coletiva, isolação em XLPE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</si>
  <si>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</si>
  <si>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</si>
  <si>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</si>
  <si>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</si>
  <si>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</si>
  <si>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</si>
  <si>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</si>
  <si>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</si>
  <si>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</si>
  <si>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</si>
  <si>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</si>
  <si>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</si>
  <si>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</si>
  <si>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</si>
  <si>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</si>
  <si>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</si>
  <si>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</si>
  <si>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</si>
  <si>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</si>
  <si>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</si>
  <si>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</si>
  <si>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INS-341176</t>
    </r>
  </si>
  <si>
    <r>
      <rPr>
        <sz val="7"/>
        <color rgb="FF000000"/>
        <rFont val="Sansserif"/>
      </rPr>
      <t xml:space="preserve"> CABO SINAL 2PARES 4X1,50 (DRENO)FITA AL PRETO PAN ELETRIC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</si>
  <si>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</si>
  <si>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</si>
  <si>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</si>
  <si>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</si>
  <si>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</si>
  <si>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</si>
  <si>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COMP-001053 - Cabo de instrumentação de 2 pares 1,5mm², com shield, isolação em XLPE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</si>
  <si>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</si>
  <si>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</si>
  <si>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</si>
  <si>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</si>
  <si>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</si>
  <si>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</si>
  <si>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</si>
  <si>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</si>
  <si>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</si>
  <si>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</si>
  <si>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</si>
  <si>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</si>
  <si>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</si>
  <si>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</si>
  <si>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</si>
  <si>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</si>
  <si>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</si>
  <si>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</si>
  <si>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</si>
  <si>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</si>
  <si>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</si>
  <si>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INS-555135</t>
    </r>
  </si>
  <si>
    <r>
      <rPr>
        <sz val="7"/>
        <color rgb="FF000000"/>
        <rFont val="Sansserif"/>
      </rPr>
      <t>CABO-DE-CONTROLE 4 X 1,5MM BLIND COM MALHA COBRE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</si>
  <si>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</si>
  <si>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</si>
  <si>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</si>
  <si>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</si>
  <si>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</si>
  <si>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</si>
  <si>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CP-6839-411471 - Cabo de par trançado blindado (F/UTP), categoria 6, ou superior, com condutores de cobre rígidos 24 AWG, uso indoor/outdoor ref: Furukawa ou similar (M)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</si>
  <si>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</si>
  <si>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</si>
  <si>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</si>
  <si>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</si>
  <si>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</si>
  <si>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</si>
  <si>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</si>
  <si>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</si>
  <si>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</si>
  <si>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</si>
  <si>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</si>
  <si>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</si>
  <si>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</si>
  <si>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</si>
  <si>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</si>
  <si>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</si>
  <si>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</si>
  <si>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</si>
  <si>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</si>
  <si>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</si>
  <si>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</si>
  <si>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COMP-322044</t>
    </r>
  </si>
  <si>
    <r>
      <rPr>
        <sz val="7"/>
        <color rgb="FF000000"/>
        <rFont val="Sansserif"/>
      </rPr>
      <t>Cabo de par trançado blindado (F/UTP), categoria 6, ou superior, com condutores de cobre rígidos 24 AWG, uso indoor/outdoor ref: Furukawa ou similar (M)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</si>
  <si>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</si>
  <si>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mt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</si>
  <si>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</si>
  <si>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</si>
  <si>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</si>
  <si>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</si>
  <si>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S151127 - Eletroduto de PVC rígido roscável, diâm. 1" (32mm), inclusive conexões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</si>
  <si>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</si>
  <si>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</si>
  <si>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</si>
  <si>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</si>
  <si>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</si>
  <si>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</si>
  <si>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</si>
  <si>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</si>
  <si>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</si>
  <si>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</si>
  <si>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</si>
  <si>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</si>
  <si>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</si>
  <si>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</si>
  <si>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</si>
  <si>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</si>
  <si>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</si>
  <si>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</si>
  <si>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</si>
  <si>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</si>
  <si>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I042503</t>
    </r>
  </si>
  <si>
    <r>
      <rPr>
        <sz val="7"/>
        <color rgb="FF000000"/>
        <rFont val="Arial"/>
      </rPr>
      <t>ELETRODUTO DE PVC RIGIDO 1" - ROSCAVEL SEM LUVA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</si>
  <si>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</si>
  <si>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</si>
  <si>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</si>
  <si>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</si>
  <si>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</si>
  <si>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</si>
  <si>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S151126 - Eletroduto de PVC rígido roscável, diâm. 3/4" (25mm), inclusive conexões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</si>
  <si>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</si>
  <si>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</si>
  <si>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</si>
  <si>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</si>
  <si>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</si>
  <si>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</si>
  <si>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</si>
  <si>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</si>
  <si>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</si>
  <si>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</si>
  <si>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</si>
  <si>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</si>
  <si>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</si>
  <si>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</si>
  <si>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</si>
  <si>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</si>
  <si>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</si>
  <si>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</si>
  <si>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</si>
  <si>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</si>
  <si>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I042502</t>
    </r>
  </si>
  <si>
    <r>
      <rPr>
        <sz val="7"/>
        <color rgb="FF000000"/>
        <rFont val="Arial"/>
      </rPr>
      <t>ELETRODUTO DE PVC RIGIDO 3/4" - ROSCAVEL SEM LUVA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</si>
  <si>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</si>
  <si>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</si>
  <si>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</si>
  <si>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</si>
  <si>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</si>
  <si>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</si>
  <si>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S151137 - Eletroduto PEAD, cor preta, diam. 1.1/2", marca ref. Kanaflex ou equivalente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</si>
  <si>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</si>
  <si>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</si>
  <si>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</si>
  <si>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</si>
  <si>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</si>
  <si>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</si>
  <si>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</si>
  <si>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</si>
  <si>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</si>
  <si>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</si>
  <si>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</si>
  <si>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</si>
  <si>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</si>
  <si>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</si>
  <si>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</si>
  <si>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</si>
  <si>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</si>
  <si>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</si>
  <si>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</si>
  <si>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</si>
  <si>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I042673</t>
    </r>
  </si>
  <si>
    <r>
      <rPr>
        <sz val="7"/>
        <color rgb="FF000000"/>
        <rFont val="Arial"/>
      </rPr>
      <t>DUTO CORRUGADO DE PEAD COR PRETA 1 1/2"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</si>
  <si>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</si>
  <si>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</si>
  <si>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</si>
  <si>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</si>
  <si>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</si>
  <si>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</si>
  <si>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S150702 - Envelopamento de concreto simples com consumo mínimo de cimento de 250kg/m3, inclusive escavação para profundidade mínima do eletroduto de 50 cm, de 25 x 30 cm, para 2 eletrodutos (m)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</si>
  <si>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</si>
  <si>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</si>
  <si>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</si>
  <si>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</si>
  <si>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</si>
  <si>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</si>
  <si>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</si>
  <si>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</si>
  <si>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</si>
  <si>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</si>
  <si>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</si>
  <si>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</si>
  <si>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</si>
  <si>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</si>
  <si>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</si>
  <si>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</si>
  <si>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</si>
  <si>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</si>
  <si>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</si>
  <si>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</si>
  <si>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</si>
  <si>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</si>
  <si>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</si>
  <si>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</si>
  <si>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</si>
  <si>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</si>
  <si>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</si>
  <si>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</si>
  <si>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</si>
  <si>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</si>
  <si>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</si>
  <si>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</si>
  <si>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</si>
  <si>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</si>
  <si>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</si>
  <si>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</si>
  <si>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</si>
  <si>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</si>
  <si>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</si>
  <si>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</si>
  <si>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</si>
  <si>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</si>
  <si>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</si>
  <si>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</si>
  <si>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</si>
  <si>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</si>
  <si>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</si>
  <si>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</si>
  <si>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</si>
  <si>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S150614 - Caixa de passagem de alvenaria de blocos de concreto 9x19x39cm, dimensões de 30x30x50cm, com revestimento interno em chapisco e reboco, tampa de concreto esp.5cm e lastro de brita 5 cm (und)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</si>
  <si>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</si>
  <si>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</si>
  <si>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</si>
  <si>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</si>
  <si>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</si>
  <si>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</si>
  <si>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</si>
  <si>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</si>
  <si>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</si>
  <si>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</si>
  <si>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</si>
  <si>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</si>
  <si>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</si>
  <si>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</si>
  <si>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</si>
  <si>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</si>
  <si>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</si>
  <si>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</si>
  <si>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</si>
  <si>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</si>
  <si>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</si>
  <si>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</si>
  <si>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</si>
  <si>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</si>
  <si>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</si>
  <si>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</si>
  <si>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</si>
  <si>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</si>
  <si>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</si>
  <si>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</si>
  <si>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</si>
  <si>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</si>
  <si>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</si>
  <si>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</si>
  <si>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</si>
  <si>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</si>
  <si>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</si>
  <si>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</si>
  <si>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</si>
  <si>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</si>
  <si>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</si>
  <si>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I021517</t>
    </r>
  </si>
  <si>
    <r>
      <rPr>
        <sz val="7"/>
        <color rgb="FF000000"/>
        <rFont val="Arial"/>
      </rPr>
      <t>ACO CA-50 DE 8.0MM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</si>
  <si>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</si>
  <si>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I027010</t>
    </r>
  </si>
  <si>
    <r>
      <rPr>
        <sz val="7"/>
        <color rgb="FF000000"/>
        <rFont val="Arial"/>
      </rPr>
      <t>ARAME RECOZIDO N.18 BWG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</si>
  <si>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</si>
  <si>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</si>
  <si>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</si>
  <si>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</si>
  <si>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I022502</t>
    </r>
  </si>
  <si>
    <r>
      <rPr>
        <sz val="7"/>
        <color rgb="FF000000"/>
        <rFont val="Arial"/>
      </rPr>
      <t>BLOCO DE CONCRETO 9 X 19 X 39CM - VEDACAO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</si>
  <si>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</si>
  <si>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</si>
  <si>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</si>
  <si>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</si>
  <si>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</si>
  <si>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</si>
  <si>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</si>
  <si>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I020519</t>
    </r>
  </si>
  <si>
    <r>
      <rPr>
        <sz val="7"/>
        <color rgb="FF000000"/>
        <rFont val="Arial"/>
      </rPr>
      <t>BRITA 3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</si>
  <si>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</si>
  <si>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I020505</t>
    </r>
  </si>
  <si>
    <r>
      <rPr>
        <sz val="7"/>
        <color rgb="FF000000"/>
        <rFont val="Arial"/>
      </rPr>
      <t>CAL HIDRATADO P/ ARGAMASSA CH III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</si>
  <si>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</si>
  <si>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</si>
  <si>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</si>
  <si>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</si>
  <si>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I028008</t>
    </r>
  </si>
  <si>
    <r>
      <rPr>
        <sz val="7"/>
        <color rgb="FF000000"/>
        <rFont val="Arial"/>
      </rPr>
      <t>DESMOLDANTE PARA FORMAS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</si>
  <si>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</si>
  <si>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</si>
  <si>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</si>
  <si>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</si>
  <si>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</si>
  <si>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</si>
  <si>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</si>
  <si>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I020988</t>
    </r>
  </si>
  <si>
    <r>
      <rPr>
        <sz val="7"/>
        <color rgb="FF000000"/>
        <rFont val="Arial"/>
      </rPr>
      <t>TABUA DE MADEIRA PINUS 30 X 2.5 CM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</si>
  <si>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</si>
  <si>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</si>
  <si>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</si>
  <si>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</si>
  <si>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</si>
  <si>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</si>
  <si>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91943 - CAIXA RETANGULAR 4" X 4" MÉDIA (1,30 M DO PISO), PVC, INSTALADA EM PAREDE - FORNECIMENTO E INSTALAÇÃO. AF_12/2015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</si>
  <si>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</si>
  <si>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</si>
  <si>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</si>
  <si>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</si>
  <si>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</si>
  <si>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</si>
  <si>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00001873</t>
    </r>
  </si>
  <si>
    <r>
      <rPr>
        <sz val="7"/>
        <color rgb="FF000000"/>
        <rFont val="Sansserif"/>
      </rPr>
      <t>CAIXA DE PASSAGEM, EM PVC, DE 4" X 4", PARA ELETRODUTO FLEXIVEL CORRUGADO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</si>
  <si>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</si>
  <si>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</si>
  <si>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</si>
  <si>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</si>
  <si>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</si>
  <si>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</si>
  <si>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</si>
  <si>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</si>
  <si>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</si>
  <si>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88629</t>
    </r>
  </si>
  <si>
    <r>
      <rPr>
        <sz val="7"/>
        <color rgb="FF000000"/>
        <rFont val="Sansserif"/>
      </rPr>
      <t>ARGAMASSA TRAÇO 1:3 (EM VOLUME DE CIMENTO E AREIA MÉDIA ÚMIDA), PREPARO MANUAL. AF_08/2019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</si>
  <si>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</si>
  <si>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</si>
  <si>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</si>
  <si>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</si>
  <si>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</si>
  <si>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</si>
  <si>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</si>
  <si>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</si>
  <si>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</si>
  <si>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</si>
  <si>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</si>
  <si>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</si>
  <si>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</si>
  <si>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</si>
  <si>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91940 - CAIXA RETANGULAR 4" X 2" MÉDIA (1,30 M DO PISO), PVC, INSTALADA EM PAREDE - FORNECIMENTO E INSTALAÇÃO. AF_12/2015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</si>
  <si>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</si>
  <si>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</si>
  <si>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</si>
  <si>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</si>
  <si>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</si>
  <si>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</si>
  <si>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00001872</t>
    </r>
  </si>
  <si>
    <r>
      <rPr>
        <sz val="7"/>
        <color rgb="FF000000"/>
        <rFont val="Sansserif"/>
      </rPr>
      <t>CAIXA DE PASSAGEM, EM PVC, DE 4" X 2", PARA ELETRODUTO FLEXIVEL CORRUGADO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</si>
  <si>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</si>
  <si>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</si>
  <si>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</si>
  <si>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</si>
  <si>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</si>
  <si>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</si>
  <si>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</si>
  <si>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</si>
  <si>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</si>
  <si>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88629</t>
    </r>
  </si>
  <si>
    <r>
      <rPr>
        <sz val="7"/>
        <color rgb="FF000000"/>
        <rFont val="Sansserif"/>
      </rPr>
      <t>ARGAMASSA TRAÇO 1:3 (EM VOLUME DE CIMENTO E AREIA MÉDIA ÚMIDA), PREPARO MANUAL. AF_08/2019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</si>
  <si>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</si>
  <si>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</si>
  <si>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</si>
  <si>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</si>
  <si>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</si>
  <si>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</si>
  <si>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</si>
  <si>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</si>
  <si>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</si>
  <si>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</si>
  <si>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</si>
  <si>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</si>
  <si>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</si>
  <si>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</si>
  <si>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CP-9113-INS-574054 - Fornecimento de Sistema de distribuição de energia elétrica em média e baixa tensão da Subestação pré-fabricada em estrutura metálica modular e transportável (Eletrocentro)(Frete incluso) (Entregue operando e programado) GAIVOTAS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</si>
  <si>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</si>
  <si>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</si>
  <si>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</si>
  <si>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COMP-573673 - Instalação de Sistema de distribuição de energia elétrica em média e baixa tensão da Subestação pré-fabricada em estrutura metálica modular e transportável (Eletrocentro)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</si>
  <si>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</si>
  <si>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</si>
  <si>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</si>
  <si>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</si>
  <si>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</si>
  <si>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</si>
  <si>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</si>
  <si>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</si>
  <si>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</si>
  <si>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</si>
  <si>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</si>
  <si>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</si>
  <si>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</si>
  <si>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</si>
  <si>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</si>
  <si>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</si>
  <si>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</si>
  <si>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</si>
  <si>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00034782</t>
    </r>
  </si>
  <si>
    <r>
      <rPr>
        <sz val="7"/>
        <color rgb="FF000000"/>
        <rFont val="Sansserif"/>
      </rPr>
      <t>ENGENHEIRO CIVIL SENIOR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</si>
  <si>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</si>
  <si>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</si>
  <si>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00034783</t>
    </r>
  </si>
  <si>
    <r>
      <rPr>
        <sz val="7"/>
        <color rgb="FF000000"/>
        <rFont val="Sansserif"/>
      </rPr>
      <t>ENGENHEIRO ELETRICISTA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</si>
  <si>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</si>
  <si>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</si>
  <si>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00002437</t>
    </r>
  </si>
  <si>
    <r>
      <rPr>
        <sz val="7"/>
        <color rgb="FF000000"/>
        <rFont val="Sansserif"/>
      </rPr>
      <t>MONTADOR DE MAQUINAS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</si>
  <si>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</si>
  <si>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</si>
  <si>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</si>
  <si>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</si>
  <si>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</si>
  <si>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</si>
  <si>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</si>
  <si>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</si>
  <si>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</si>
  <si>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</si>
  <si>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</si>
  <si>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</si>
  <si>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</si>
  <si>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</si>
  <si>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</si>
  <si>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</si>
  <si>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</si>
  <si>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CP-7622-91929 - Cabo de cobre flexível isolado (XLPE/EPR 0,6/1KV), bitola 4,0 mm², cor conforme projeto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</si>
  <si>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</si>
  <si>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</si>
  <si>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</si>
  <si>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</si>
  <si>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</si>
  <si>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</si>
  <si>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INS-347081</t>
    </r>
  </si>
  <si>
    <r>
      <rPr>
        <sz val="7"/>
        <color rgb="FF000000"/>
        <rFont val="Sansserif"/>
      </rPr>
      <t>Cabo hepr 1kv 4mm preto nambei (rolo de 100mts)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</si>
  <si>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</si>
  <si>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</si>
  <si>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00021127</t>
    </r>
  </si>
  <si>
    <r>
      <rPr>
        <sz val="7"/>
        <color rgb="FF000000"/>
        <rFont val="Sansserif"/>
      </rPr>
      <t>FITA ISOLANTE ADESIVA ANTICHAMA, USO ATE 750 V, EM ROLO DE 19 MM X 5 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</si>
  <si>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</si>
  <si>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</si>
  <si>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</si>
  <si>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</si>
  <si>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</si>
  <si>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</si>
  <si>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</si>
  <si>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</si>
  <si>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</si>
  <si>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</si>
  <si>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</si>
  <si>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</si>
  <si>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</si>
  <si>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</si>
  <si>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</si>
  <si>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</si>
  <si>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</si>
  <si>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</si>
  <si>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</si>
  <si>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</si>
  <si>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</si>
  <si>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CP-2809-92982 - Cabo de cobre flexível isolado (XLPE/EPR 0,6/1KV), bitola 16,0 mm², cor conforme projeto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</si>
  <si>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</si>
  <si>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</si>
  <si>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</si>
  <si>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</si>
  <si>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</si>
  <si>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</si>
  <si>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INS-687923</t>
    </r>
  </si>
  <si>
    <r>
      <rPr>
        <sz val="7"/>
        <color rgb="FF000000"/>
        <rFont val="Sansserif"/>
      </rPr>
      <t>Condutor flexível de cobre nu 16 mm2, têmpera mole, encordoamento Classe 4 ou classe 5. 2. Isolação de HEPR 90°C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</si>
  <si>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</si>
  <si>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</si>
  <si>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00021127</t>
    </r>
  </si>
  <si>
    <r>
      <rPr>
        <sz val="7"/>
        <color rgb="FF000000"/>
        <rFont val="Sansserif"/>
      </rPr>
      <t>FITA ISOLANTE ADESIVA ANTICHAMA, USO ATE 750 V, EM ROLO DE 19 MM X 5 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</si>
  <si>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</si>
  <si>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</si>
  <si>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</si>
  <si>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</si>
  <si>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</si>
  <si>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</si>
  <si>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</si>
  <si>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</si>
  <si>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</si>
  <si>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</si>
  <si>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</si>
  <si>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</si>
  <si>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</si>
  <si>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</si>
  <si>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</si>
  <si>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</si>
  <si>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</si>
  <si>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</si>
  <si>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</si>
  <si>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</si>
  <si>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</si>
  <si>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CP-4532-COMP-008098 - Fornecimento e instalação de Cabo de cobre flexível múltiplo, blindado, EPR 1KV, com 3 cabos de 150mm² para ligação do motor  (M)</t>
    </r>
  </si>
  <si>
    <r>
      <rPr>
        <b/>
        <sz val="6"/>
        <color rgb="FF000000"/>
        <rFont val="sansserif"/>
      </rPr>
      <t>GERAL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</si>
  <si>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</si>
  <si>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</si>
  <si>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</si>
  <si>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</si>
  <si>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</si>
  <si>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INS-447241</t>
    </r>
  </si>
  <si>
    <r>
      <rPr>
        <sz val="7"/>
        <color rgb="FF000000"/>
        <rFont val="Sansserif"/>
      </rPr>
      <t xml:space="preserve"> CABO INVERSOR DE FREQUENCIA 1KV 3X 150MM+ 95MM EPR FLE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</si>
  <si>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</si>
  <si>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</si>
  <si>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GERAL: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</si>
  <si>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</si>
  <si>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</si>
  <si>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</si>
  <si>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</si>
  <si>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</si>
  <si>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</si>
  <si>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00021127</t>
    </r>
  </si>
  <si>
    <r>
      <rPr>
        <sz val="7"/>
        <color rgb="FF000000"/>
        <rFont val="Sansserif"/>
      </rPr>
      <t>FITA ISOLANTE ADESIVA ANTICHAMA, USO ATE 750 V, EM ROLO DE 19 MM X 5 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</si>
  <si>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</si>
  <si>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</si>
  <si>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</si>
  <si>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</si>
  <si>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</si>
  <si>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</si>
  <si>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</si>
  <si>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</si>
  <si>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</si>
  <si>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</si>
  <si>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</si>
  <si>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</si>
  <si>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</si>
  <si>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</si>
  <si>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</si>
  <si>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</si>
  <si>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</si>
  <si>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</si>
  <si>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</si>
  <si>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</si>
  <si>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</si>
  <si>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COMP-00001575 - TERMINAL A COMPRESSAO EM COBRE ESTANHADO PARA CABO 16 MM2, 1 FURO E 1 COMPRESSAO, PARA PARAFUSO DE FIXACAO M6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</si>
  <si>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</si>
  <si>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</si>
  <si>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</si>
  <si>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</si>
  <si>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</si>
  <si>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</si>
  <si>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</si>
  <si>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</si>
  <si>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</si>
  <si>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</si>
  <si>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</si>
  <si>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</si>
  <si>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</si>
  <si>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</si>
  <si>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</si>
  <si>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</si>
  <si>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</si>
  <si>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00001575</t>
    </r>
  </si>
  <si>
    <r>
      <rPr>
        <sz val="7"/>
        <color rgb="FF000000"/>
        <rFont val="Sansserif"/>
      </rPr>
      <t>TERMINAL A COMPRESSAO EM COBRE ESTANHADO PARA CABO 16 MM2, 1 FURO E 1 COMPRESSAO, PARA PARAFUSO DE FIXACAO M6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</si>
  <si>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</si>
  <si>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</si>
  <si>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</si>
  <si>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</si>
  <si>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</si>
  <si>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</si>
  <si>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COMP-00001546 - TERMINAL METALICO A PRESSAO PARA 1 CABO DE 95 A 120 MM2, COM 2 FUROS PARA FIXACAO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</si>
  <si>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</si>
  <si>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</si>
  <si>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</si>
  <si>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</si>
  <si>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</si>
  <si>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</si>
  <si>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</si>
  <si>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</si>
  <si>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</si>
  <si>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</si>
  <si>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</si>
  <si>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</si>
  <si>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</si>
  <si>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</si>
  <si>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</si>
  <si>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</si>
  <si>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</si>
  <si>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00001546</t>
    </r>
  </si>
  <si>
    <r>
      <rPr>
        <sz val="7"/>
        <color rgb="FF000000"/>
        <rFont val="Sansserif"/>
      </rPr>
      <t>TERMINAL METALICO A PRESSAO PARA 1 CABO DE 95 A 120 MM2, COM 2 FUROS PARA FIXACAO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</si>
  <si>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</si>
  <si>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</si>
  <si>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</si>
  <si>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</si>
  <si>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</si>
  <si>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</si>
  <si>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COMP-00001547 - TERMINAL METALICO A PRESSAO PARA 1 CABO DE 150 A 185 MM2, COM 2 FUROS PARA FIXACAO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</si>
  <si>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</si>
  <si>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</si>
  <si>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</si>
  <si>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</si>
  <si>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</si>
  <si>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</si>
  <si>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</si>
  <si>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</si>
  <si>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</si>
  <si>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</si>
  <si>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</si>
  <si>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</si>
  <si>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</si>
  <si>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</si>
  <si>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</si>
  <si>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</si>
  <si>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</si>
  <si>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00001547</t>
    </r>
  </si>
  <si>
    <r>
      <rPr>
        <sz val="7"/>
        <color rgb="FF000000"/>
        <rFont val="Sansserif"/>
      </rPr>
      <t>TERMINAL METALICO A PRESSAO PARA 1 CABO DE 150 A 185 MM2, COM 2 FUROS PARA FIXACAO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</si>
  <si>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</si>
  <si>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</si>
  <si>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</si>
  <si>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</si>
  <si>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</si>
  <si>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</si>
  <si>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S151434 - Cabo de cobre termoplástico, com isolamento para 15KV, seção de 35,0mm2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</si>
  <si>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</si>
  <si>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</si>
  <si>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</si>
  <si>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</si>
  <si>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</si>
  <si>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</si>
  <si>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</si>
  <si>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</si>
  <si>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</si>
  <si>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</si>
  <si>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</si>
  <si>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</si>
  <si>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</si>
  <si>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</si>
  <si>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</si>
  <si>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</si>
  <si>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</si>
  <si>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</si>
  <si>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</si>
  <si>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</si>
  <si>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I043204</t>
    </r>
  </si>
  <si>
    <r>
      <rPr>
        <sz val="7"/>
        <color rgb="FF000000"/>
        <rFont val="Arial"/>
      </rPr>
      <t>CABO DE COBRE UNIPOLAR 35 MM2 COM ISOLAMENTO 15KV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</si>
  <si>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</si>
  <si>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</si>
  <si>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</si>
  <si>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</si>
  <si>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</si>
  <si>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</si>
  <si>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11424 - Cabo de cobre com isolamento para 1000V (1KV), seção 25,0 mm2 (M)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</si>
  <si>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</si>
  <si>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</si>
  <si>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</si>
  <si>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S151142 - Eletroduto PEAD, cor preta, diam. 6", marca ref. Kanaflex ou equivalente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</si>
  <si>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</si>
  <si>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</si>
  <si>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</si>
  <si>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</si>
  <si>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</si>
  <si>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</si>
  <si>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</si>
  <si>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</si>
  <si>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</si>
  <si>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</si>
  <si>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</si>
  <si>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</si>
  <si>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</si>
  <si>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</si>
  <si>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</si>
  <si>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</si>
  <si>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</si>
  <si>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</si>
  <si>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</si>
  <si>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</si>
  <si>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I042636</t>
    </r>
  </si>
  <si>
    <r>
      <rPr>
        <sz val="7"/>
        <color rgb="FF000000"/>
        <rFont val="Arial"/>
      </rPr>
      <t>DUTO CORRUGADO DE PEAD COR PRETA 6"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</si>
  <si>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</si>
  <si>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</si>
  <si>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</si>
  <si>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</si>
  <si>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</si>
  <si>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</si>
  <si>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S151132 - Eletroduto flexível corrugado 3/4" , marca de referência TIGRE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</si>
  <si>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</si>
  <si>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</si>
  <si>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</si>
  <si>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</si>
  <si>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</si>
  <si>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</si>
  <si>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</si>
  <si>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</si>
  <si>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</si>
  <si>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</si>
  <si>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</si>
  <si>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</si>
  <si>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</si>
  <si>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</si>
  <si>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</si>
  <si>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</si>
  <si>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</si>
  <si>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</si>
  <si>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</si>
  <si>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</si>
  <si>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I042565</t>
    </r>
  </si>
  <si>
    <r>
      <rPr>
        <sz val="7"/>
        <color rgb="FF000000"/>
        <rFont val="Arial"/>
      </rPr>
      <t>ELETRODUTO FLEXIVEL CORRUGADO 3/4" PVC TIGREFLEX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</si>
  <si>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</si>
  <si>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</si>
  <si>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</si>
  <si>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</si>
  <si>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</si>
  <si>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</si>
  <si>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S151129 - Eletroduto de PVC rígido roscável, diâm. 1 1/2" (50mm), inclusive conexões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</si>
  <si>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</si>
  <si>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</si>
  <si>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</si>
  <si>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</si>
  <si>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</si>
  <si>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</si>
  <si>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</si>
  <si>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</si>
  <si>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</si>
  <si>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</si>
  <si>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</si>
  <si>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</si>
  <si>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</si>
  <si>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</si>
  <si>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</si>
  <si>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</si>
  <si>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</si>
  <si>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</si>
  <si>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</si>
  <si>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</si>
  <si>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I042505</t>
    </r>
  </si>
  <si>
    <r>
      <rPr>
        <sz val="7"/>
        <color rgb="FF000000"/>
        <rFont val="Arial"/>
      </rPr>
      <t>ELETRODUTO DE PVC RIGIDO 1 1/2" - ROSCAVEL SEM LUVA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</si>
  <si>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</si>
  <si>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</si>
  <si>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</si>
  <si>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</si>
  <si>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</si>
  <si>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</si>
  <si>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S150836 - Eletrocalha perfurada em chapa de aço galvanizado nº16, 200x100mm, sem tampa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</si>
  <si>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</si>
  <si>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</si>
  <si>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</si>
  <si>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</si>
  <si>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</si>
  <si>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</si>
  <si>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</si>
  <si>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</si>
  <si>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</si>
  <si>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</si>
  <si>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</si>
  <si>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</si>
  <si>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</si>
  <si>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</si>
  <si>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</si>
  <si>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</si>
  <si>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</si>
  <si>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</si>
  <si>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</si>
  <si>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</si>
  <si>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I048986</t>
    </r>
  </si>
  <si>
    <r>
      <rPr>
        <sz val="7"/>
        <color rgb="FF000000"/>
        <rFont val="Arial"/>
      </rPr>
      <t>ELETROCALHA STANDARD PERFURADA S/ TAMPA 200X100MM - CH16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</si>
  <si>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</si>
  <si>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</si>
  <si>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</si>
  <si>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</si>
  <si>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</si>
  <si>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</si>
  <si>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S150861 - Tampa de encaixe para eletrocalha em chapa de aço galvanizada 18, dim. 200mm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</si>
  <si>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</si>
  <si>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</si>
  <si>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</si>
  <si>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</si>
  <si>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</si>
  <si>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</si>
  <si>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</si>
  <si>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</si>
  <si>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</si>
  <si>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</si>
  <si>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</si>
  <si>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</si>
  <si>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</si>
  <si>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</si>
  <si>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</si>
  <si>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</si>
  <si>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</si>
  <si>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</si>
  <si>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</si>
  <si>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</si>
  <si>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I048634</t>
    </r>
  </si>
  <si>
    <r>
      <rPr>
        <sz val="7"/>
        <color rgb="FF000000"/>
        <rFont val="Arial"/>
      </rPr>
      <t>TAMPA DE ENCAIXE P/ ELETROCALHA CH18, 200MM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</si>
  <si>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</si>
  <si>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</si>
  <si>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</si>
  <si>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</si>
  <si>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</si>
  <si>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</si>
  <si>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S150704 - Envelopamento de concreto simples com consumo mínimo de cimento de 250kg/m3, inclusive escavação para profundidade mínima do eletroduto de 50cm, de 45 x 45 cm, para 6 eletrodutos (m)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</si>
  <si>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</si>
  <si>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</si>
  <si>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</si>
  <si>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</si>
  <si>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</si>
  <si>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</si>
  <si>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</si>
  <si>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</si>
  <si>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</si>
  <si>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</si>
  <si>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</si>
  <si>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</si>
  <si>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</si>
  <si>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</si>
  <si>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</si>
  <si>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</si>
  <si>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</si>
  <si>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</si>
  <si>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</si>
  <si>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</si>
  <si>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</si>
  <si>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</si>
  <si>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</si>
  <si>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</si>
  <si>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</si>
  <si>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</si>
  <si>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</si>
  <si>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</si>
  <si>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</si>
  <si>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</si>
  <si>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</si>
  <si>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</si>
  <si>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</si>
  <si>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</si>
  <si>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</si>
  <si>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</si>
  <si>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</si>
  <si>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</si>
  <si>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</si>
  <si>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</si>
  <si>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</si>
  <si>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</si>
  <si>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</si>
  <si>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</si>
  <si>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</si>
  <si>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</si>
  <si>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</si>
  <si>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</si>
  <si>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</si>
  <si>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CP-1255-100623 - Poste telecônico reto, em aço galvanizado, com flange / flangeado na base, com chumbadores e demais peças para fixação, pintura branca eletrostática a quente em poliéster, 9000 mm. ref: Induspar ou similar (UN)</t>
    </r>
  </si>
  <si>
    <r>
      <rPr>
        <b/>
        <sz val="6"/>
        <color rgb="FF000000"/>
        <rFont val="sansserif"/>
      </rPr>
      <t>GERAL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</si>
  <si>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</si>
  <si>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</si>
  <si>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</si>
  <si>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</si>
  <si>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</si>
  <si>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COMP-154753</t>
    </r>
  </si>
  <si>
    <r>
      <rPr>
        <sz val="7"/>
        <color rgb="FF000000"/>
        <rFont val="Sansserif"/>
      </rPr>
      <t>POSTE ACO RETO BRACO SIMPLES FLANGEADO 9,0m (REF: SBC DATA 09/2020 VITORIA)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</si>
  <si>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</si>
  <si>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</si>
  <si>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GERAL: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</si>
  <si>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</si>
  <si>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</si>
  <si>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</si>
  <si>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</si>
  <si>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</si>
  <si>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</si>
  <si>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00013279</t>
    </r>
  </si>
  <si>
    <r>
      <rPr>
        <sz val="7"/>
        <color rgb="FF000000"/>
        <rFont val="Sansserif"/>
      </rPr>
      <t>CHUMBADOR DE ACO TIPO PARABOLT, * 5/8" X 200* MM,  COM PORCA E ARRUELA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</si>
  <si>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</si>
  <si>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KG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</si>
  <si>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</si>
  <si>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</si>
  <si>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</si>
  <si>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</si>
  <si>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</si>
  <si>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</si>
  <si>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</si>
  <si>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</si>
  <si>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</si>
  <si>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</si>
  <si>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</si>
  <si>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</si>
  <si>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</si>
  <si>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</si>
  <si>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</si>
  <si>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</si>
  <si>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</si>
  <si>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</si>
  <si>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</si>
  <si>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</si>
  <si>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</si>
  <si>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</si>
  <si>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</si>
  <si>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CP-2335-C4810 - Refletor em LED IP 66, 150W, 20.000 lúmens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</si>
  <si>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</si>
  <si>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</si>
  <si>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</si>
  <si>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</si>
  <si>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</si>
  <si>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</si>
  <si>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</si>
  <si>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</si>
  <si>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</si>
  <si>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</si>
  <si>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</si>
  <si>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</si>
  <si>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</si>
  <si>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</si>
  <si>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</si>
  <si>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</si>
  <si>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</si>
  <si>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</si>
  <si>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</si>
  <si>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</si>
  <si>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</si>
  <si>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INS-121747</t>
    </r>
  </si>
  <si>
    <r>
      <rPr>
        <sz val="7"/>
        <color rgb="FF000000"/>
        <rFont val="Sansserif"/>
      </rPr>
      <t xml:space="preserve">Refletor em LED IP 66, 150W, 20.000 lúmens 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</si>
  <si>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</si>
  <si>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</si>
  <si>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</si>
  <si>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</si>
  <si>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</si>
  <si>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</si>
  <si>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CP-2871-ED-49144 - Cruzeta para fixação de 3 projetores, 1400mm, com fixadores, parafusos e demais conexões para poste telecônico  (U)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</si>
  <si>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</si>
  <si>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</si>
  <si>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</si>
  <si>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</si>
  <si>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</si>
  <si>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</si>
  <si>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</si>
  <si>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</si>
  <si>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</si>
  <si>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</si>
  <si>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</si>
  <si>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</si>
  <si>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</si>
  <si>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</si>
  <si>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</si>
  <si>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</si>
  <si>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</si>
  <si>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</si>
  <si>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</si>
  <si>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</si>
  <si>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</si>
  <si>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00001652</t>
    </r>
  </si>
  <si>
    <r>
      <rPr>
        <sz val="7"/>
        <color rgb="FF000000"/>
        <rFont val="Sansserif"/>
      </rPr>
      <t>CRUZETA DE FERRO GALVANIZADO, COM ROSCA BSP, DE 3"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</si>
  <si>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</si>
  <si>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</si>
  <si>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</si>
  <si>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</si>
  <si>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</si>
  <si>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</si>
  <si>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CP-1660-C4371 - Arandela blindada, uso externo, 45°, IP 65, soquete E27 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</si>
  <si>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</si>
  <si>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</si>
  <si>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</si>
  <si>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</si>
  <si>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</si>
  <si>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</si>
  <si>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</si>
  <si>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</si>
  <si>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</si>
  <si>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</si>
  <si>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</si>
  <si>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</si>
  <si>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</si>
  <si>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</si>
  <si>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</si>
  <si>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</si>
  <si>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</si>
  <si>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</si>
  <si>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</si>
  <si>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</si>
  <si>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</si>
  <si>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00038775</t>
    </r>
  </si>
  <si>
    <r>
      <rPr>
        <sz val="7"/>
        <color rgb="FF000000"/>
        <rFont val="Sansserif"/>
      </rPr>
      <t>LUMINARIA TIPO TARTARUGA PARA AREA EXTERNA EM ALUMINIO, COM GRADE, PARA 1 LAMPADA, BASE E27, POTENCIA MAXIMA 40/60 W (NAO INCLUI LAMPADA)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</si>
  <si>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</si>
  <si>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</si>
  <si>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</si>
  <si>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</si>
  <si>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</si>
  <si>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</si>
  <si>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CP-7330-ED-13344 - Lampada LED 23 W, 3000 lumens, E27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</si>
  <si>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</si>
  <si>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</si>
  <si>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</si>
  <si>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</si>
  <si>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</si>
  <si>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</si>
  <si>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</si>
  <si>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</si>
  <si>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</si>
  <si>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</si>
  <si>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</si>
  <si>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</si>
  <si>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</si>
  <si>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</si>
  <si>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</si>
  <si>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</si>
  <si>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</si>
  <si>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</si>
  <si>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</si>
  <si>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</si>
  <si>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</si>
  <si>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INS-504219</t>
    </r>
  </si>
  <si>
    <r>
      <rPr>
        <sz val="7"/>
        <color rgb="FF000000"/>
        <rFont val="Sansserif"/>
      </rPr>
      <t>Lampada LED 23 W, 3000 lumens, E27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</si>
  <si>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</si>
  <si>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</si>
  <si>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</si>
  <si>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</si>
  <si>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</si>
  <si>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</si>
  <si>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S150634 - Caixa de passagem 300x300x120mm, chapa 18, com tampa parafusada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</si>
  <si>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</si>
  <si>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</si>
  <si>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</si>
  <si>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</si>
  <si>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</si>
  <si>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</si>
  <si>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</si>
  <si>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</si>
  <si>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</si>
  <si>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</si>
  <si>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</si>
  <si>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</si>
  <si>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</si>
  <si>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</si>
  <si>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</si>
  <si>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</si>
  <si>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</si>
  <si>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</si>
  <si>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</si>
  <si>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</si>
  <si>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I045005</t>
    </r>
  </si>
  <si>
    <r>
      <rPr>
        <sz val="7"/>
        <color rgb="FF000000"/>
        <rFont val="Arial"/>
      </rPr>
      <t>CAIXA PASSAG. CH 18 C/TAMPA PARAF. 300X300X120MM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</si>
  <si>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</si>
  <si>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</si>
  <si>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</si>
  <si>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</si>
  <si>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</si>
  <si>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</si>
  <si>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S151002 - Caixa de passagem de alvenaria de blocos cerâmicos 10 furos 10x20x20cm dimensões de 50x50x50cm, com revestimento interno em chapisco e reboco, tampa de concreto esp.5cm e lastro de brita 5 cm (und)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</si>
  <si>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</si>
  <si>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</si>
  <si>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</si>
  <si>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</si>
  <si>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</si>
  <si>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</si>
  <si>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</si>
  <si>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</si>
  <si>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</si>
  <si>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</si>
  <si>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</si>
  <si>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</si>
  <si>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</si>
  <si>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</si>
  <si>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</si>
  <si>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</si>
  <si>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</si>
  <si>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</si>
  <si>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</si>
  <si>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</si>
  <si>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</si>
  <si>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</si>
  <si>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</si>
  <si>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</si>
  <si>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</si>
  <si>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</si>
  <si>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</si>
  <si>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</si>
  <si>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</si>
  <si>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</si>
  <si>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</si>
  <si>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</si>
  <si>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</si>
  <si>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</si>
  <si>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</si>
  <si>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</si>
  <si>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</si>
  <si>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</si>
  <si>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I021532</t>
    </r>
  </si>
  <si>
    <r>
      <rPr>
        <sz val="7"/>
        <color rgb="FF000000"/>
        <rFont val="Arial"/>
      </rPr>
      <t>ACO CA-60 DE 5.0MM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</si>
  <si>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</si>
  <si>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</si>
  <si>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</si>
  <si>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</si>
  <si>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I022585</t>
    </r>
  </si>
  <si>
    <r>
      <rPr>
        <sz val="7"/>
        <color rgb="FF000000"/>
        <rFont val="Arial"/>
      </rPr>
      <t>BLOCO CERÂMICO 10 FUROS 09X19X19CM - PRAÇA VITÓRIA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</si>
  <si>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</si>
  <si>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</si>
  <si>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</si>
  <si>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</si>
  <si>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</si>
  <si>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</si>
  <si>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</si>
  <si>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I020519</t>
    </r>
  </si>
  <si>
    <r>
      <rPr>
        <sz val="7"/>
        <color rgb="FF000000"/>
        <rFont val="Arial"/>
      </rPr>
      <t>BRITA 3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</si>
  <si>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</si>
  <si>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I020505</t>
    </r>
  </si>
  <si>
    <r>
      <rPr>
        <sz val="7"/>
        <color rgb="FF000000"/>
        <rFont val="Arial"/>
      </rPr>
      <t>CAL HIDRATADO P/ ARGAMASSA CH III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</si>
  <si>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</si>
  <si>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</si>
  <si>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</si>
  <si>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</si>
  <si>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</si>
  <si>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</si>
  <si>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</si>
  <si>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</si>
  <si>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</si>
  <si>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</si>
  <si>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I020987</t>
    </r>
  </si>
  <si>
    <r>
      <rPr>
        <sz val="7"/>
        <color rgb="FF000000"/>
        <rFont val="Arial"/>
      </rPr>
      <t>TABUA DE MADEIRA PINUS 30 X 2.5 CM (TAIPA DE 1ª)</t>
    </r>
  </si>
  <si>
    <r>
      <rPr>
        <sz val="7"/>
        <color rgb="FF000000"/>
        <rFont val="Arial"/>
      </rPr>
      <t>M2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</si>
  <si>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</si>
  <si>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</si>
  <si>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</si>
  <si>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</si>
  <si>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</si>
  <si>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S151016 - Caixa de passagem de alvenaria de blocos de concreto 9x19x39cm, dimensões de 80x80x80m, com revestimento interno em chapisco e reboco tampa de concreto esp. 5cm e lastro de brita 5cm (und)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</si>
  <si>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</si>
  <si>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</si>
  <si>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</si>
  <si>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</si>
  <si>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</si>
  <si>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</si>
  <si>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</si>
  <si>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</si>
  <si>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</si>
  <si>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</si>
  <si>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</si>
  <si>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</si>
  <si>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</si>
  <si>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</si>
  <si>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</si>
  <si>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</si>
  <si>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</si>
  <si>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</si>
  <si>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</si>
  <si>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</si>
  <si>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</si>
  <si>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</si>
  <si>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</si>
  <si>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</si>
  <si>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</si>
  <si>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</si>
  <si>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</si>
  <si>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</si>
  <si>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</si>
  <si>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</si>
  <si>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</si>
  <si>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</si>
  <si>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</si>
  <si>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</si>
  <si>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</si>
  <si>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</si>
  <si>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</si>
  <si>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</si>
  <si>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</si>
  <si>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</si>
  <si>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</si>
  <si>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I021517</t>
    </r>
  </si>
  <si>
    <r>
      <rPr>
        <sz val="7"/>
        <color rgb="FF000000"/>
        <rFont val="Arial"/>
      </rPr>
      <t>ACO CA-50 DE 8.0MM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</si>
  <si>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</si>
  <si>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I024015</t>
    </r>
  </si>
  <si>
    <r>
      <rPr>
        <sz val="7"/>
        <color rgb="FF000000"/>
        <rFont val="Arial"/>
      </rPr>
      <t>ADITIVO SIKA 1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</si>
  <si>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</si>
  <si>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I027010</t>
    </r>
  </si>
  <si>
    <r>
      <rPr>
        <sz val="7"/>
        <color rgb="FF000000"/>
        <rFont val="Arial"/>
      </rPr>
      <t>ARAME RECOZIDO N.18 BWG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</si>
  <si>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</si>
  <si>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</si>
  <si>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</si>
  <si>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</si>
  <si>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I022502</t>
    </r>
  </si>
  <si>
    <r>
      <rPr>
        <sz val="7"/>
        <color rgb="FF000000"/>
        <rFont val="Arial"/>
      </rPr>
      <t>BLOCO DE CONCRETO 9 X 19 X 39CM - VEDACAO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</si>
  <si>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</si>
  <si>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</si>
  <si>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</si>
  <si>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</si>
  <si>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</si>
  <si>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</si>
  <si>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</si>
  <si>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I020519</t>
    </r>
  </si>
  <si>
    <r>
      <rPr>
        <sz val="7"/>
        <color rgb="FF000000"/>
        <rFont val="Arial"/>
      </rPr>
      <t>BRITA 3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</si>
  <si>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</si>
  <si>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I020505</t>
    </r>
  </si>
  <si>
    <r>
      <rPr>
        <sz val="7"/>
        <color rgb="FF000000"/>
        <rFont val="Arial"/>
      </rPr>
      <t>CAL HIDRATADO P/ ARGAMASSA CH III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</si>
  <si>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</si>
  <si>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</si>
  <si>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</si>
  <si>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</si>
  <si>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I028008</t>
    </r>
  </si>
  <si>
    <r>
      <rPr>
        <sz val="7"/>
        <color rgb="FF000000"/>
        <rFont val="Arial"/>
      </rPr>
      <t>DESMOLDANTE PARA FORMAS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</si>
  <si>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</si>
  <si>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</si>
  <si>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</si>
  <si>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</si>
  <si>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</si>
  <si>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</si>
  <si>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</si>
  <si>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I020988</t>
    </r>
  </si>
  <si>
    <r>
      <rPr>
        <sz val="7"/>
        <color rgb="FF000000"/>
        <rFont val="Arial"/>
      </rPr>
      <t>TABUA DE MADEIRA PINUS 30 X 2.5 CM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</si>
  <si>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</si>
  <si>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</si>
  <si>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</si>
  <si>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</si>
  <si>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</si>
  <si>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</si>
  <si>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96977 - CORDOALHA DE COBRE NU 50 MM², ENTERRADA, SEM ISOLADOR - FORNECIMENTO E INSTALAÇÃO. AF_12/2017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</si>
  <si>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</si>
  <si>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</si>
  <si>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</si>
  <si>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</si>
  <si>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</si>
  <si>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</si>
  <si>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00000867</t>
    </r>
  </si>
  <si>
    <r>
      <rPr>
        <sz val="7"/>
        <color rgb="FF000000"/>
        <rFont val="Sansserif"/>
      </rPr>
      <t>CABO DE COBRE NU 50 MM2 MEIO-DURO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</si>
  <si>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</si>
  <si>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</si>
  <si>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</si>
  <si>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</si>
  <si>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</si>
  <si>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</si>
  <si>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</si>
  <si>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</si>
  <si>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</si>
  <si>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</si>
  <si>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</si>
  <si>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</si>
  <si>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</si>
  <si>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</si>
  <si>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</si>
  <si>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</si>
  <si>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</si>
  <si>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</si>
  <si>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</si>
  <si>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</si>
  <si>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</si>
  <si>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S160334 - Terminal estanhado de 1 compressão 1 furo, 50mm², ref. TEL-5150, marca de referência Termotécnica ou equivalente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</si>
  <si>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</si>
  <si>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</si>
  <si>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</si>
  <si>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</si>
  <si>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</si>
  <si>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</si>
  <si>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</si>
  <si>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</si>
  <si>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</si>
  <si>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</si>
  <si>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</si>
  <si>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</si>
  <si>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</si>
  <si>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</si>
  <si>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</si>
  <si>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</si>
  <si>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</si>
  <si>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</si>
  <si>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</si>
  <si>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</si>
  <si>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I048607</t>
    </r>
  </si>
  <si>
    <r>
      <rPr>
        <sz val="7"/>
        <color rgb="FF000000"/>
        <rFont val="Arial"/>
      </rPr>
      <t>CONJ PARAFUSO, PORCA E ARRUELA LATAO 3/8 X 11/2"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</si>
  <si>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</si>
  <si>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I048146</t>
    </r>
  </si>
  <si>
    <r>
      <rPr>
        <sz val="7"/>
        <color rgb="FF000000"/>
        <rFont val="Arial"/>
      </rPr>
      <t>TERMINAL COMPRESSÃO COBRE ESTANHADO 50MM2 TEL 5150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</si>
  <si>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</si>
  <si>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</si>
  <si>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</si>
  <si>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</si>
  <si>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</si>
  <si>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</si>
  <si>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S160310 - Conector de medição em latão com 2 parafusos para cabos de 16 a 50 mm2, ref. TEL-562, Termotécnica ou equivalente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</si>
  <si>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</si>
  <si>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</si>
  <si>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</si>
  <si>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</si>
  <si>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</si>
  <si>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</si>
  <si>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</si>
  <si>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</si>
  <si>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</si>
  <si>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</si>
  <si>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</si>
  <si>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</si>
  <si>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</si>
  <si>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</si>
  <si>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</si>
  <si>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</si>
  <si>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</si>
  <si>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</si>
  <si>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</si>
  <si>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</si>
  <si>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I054010</t>
    </r>
  </si>
  <si>
    <r>
      <rPr>
        <sz val="7"/>
        <color rgb="FF000000"/>
        <rFont val="Arial"/>
      </rPr>
      <t>CONECTOR DE MEDICAO EM LATAO C/ 2 PARAFUSOS TEL-562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</si>
  <si>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</si>
  <si>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</si>
  <si>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</si>
  <si>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</si>
  <si>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</si>
  <si>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</si>
  <si>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S160316 - Caixa de inspeção tipo solo em PVC com bocal interior quadrado articulado e borda exterior redonda Ø 300 x300mm para passeios e pisos sujeitos a carga pesada. ref: TEL-535, Termotécnica ou similar.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</si>
  <si>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</si>
  <si>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</si>
  <si>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</si>
  <si>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</si>
  <si>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</si>
  <si>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</si>
  <si>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</si>
  <si>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</si>
  <si>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</si>
  <si>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</si>
  <si>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</si>
  <si>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</si>
  <si>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</si>
  <si>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</si>
  <si>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</si>
  <si>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</si>
  <si>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</si>
  <si>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</si>
  <si>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</si>
  <si>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</si>
  <si>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</si>
  <si>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</si>
  <si>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</si>
  <si>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I048340</t>
    </r>
  </si>
  <si>
    <r>
      <rPr>
        <sz val="7"/>
        <color rgb="FF000000"/>
        <rFont val="Arial"/>
      </rPr>
      <t>CAIXA DE INSPECAO DE PVC Ø300X300MM - TEL-552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</si>
  <si>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</si>
  <si>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</si>
  <si>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</si>
  <si>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</si>
  <si>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</si>
  <si>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</si>
  <si>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S160321 - Tampa reforçada em ferro fundido com escotilha TEL 536, inclusive assentamento, marca de referência Termotécnica ou equivalente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</si>
  <si>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</si>
  <si>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</si>
  <si>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</si>
  <si>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</si>
  <si>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</si>
  <si>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</si>
  <si>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</si>
  <si>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</si>
  <si>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</si>
  <si>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</si>
  <si>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</si>
  <si>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</si>
  <si>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</si>
  <si>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</si>
  <si>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</si>
  <si>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</si>
  <si>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</si>
  <si>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</si>
  <si>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</si>
  <si>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</si>
  <si>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</si>
  <si>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</si>
  <si>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</si>
  <si>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</si>
  <si>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</si>
  <si>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</si>
  <si>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I048341</t>
    </r>
  </si>
  <si>
    <r>
      <rPr>
        <sz val="7"/>
        <color rgb="FF000000"/>
        <rFont val="Arial"/>
      </rPr>
      <t>TAMPA REFORCADA EM FºFº C/ ESCOTILHA - TEL-536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</si>
  <si>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</si>
  <si>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</si>
  <si>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</si>
  <si>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</si>
  <si>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</si>
  <si>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</si>
  <si>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S151506 - Haste de terra tipo COPPERWELD - 5/8" x 2.40m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</si>
  <si>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</si>
  <si>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</si>
  <si>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</si>
  <si>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</si>
  <si>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</si>
  <si>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</si>
  <si>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</si>
  <si>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</si>
  <si>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</si>
  <si>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</si>
  <si>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</si>
  <si>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</si>
  <si>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</si>
  <si>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</si>
  <si>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</si>
  <si>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</si>
  <si>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</si>
  <si>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</si>
  <si>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</si>
  <si>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</si>
  <si>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I048035</t>
    </r>
  </si>
  <si>
    <r>
      <rPr>
        <sz val="7"/>
        <color rgb="FF000000"/>
        <rFont val="Arial"/>
      </rPr>
      <t>HASTE TIPO COPPERWELD - 5/8 "X 2.4M - ALTA CAMADA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</si>
  <si>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</si>
  <si>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</si>
  <si>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</si>
  <si>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</si>
  <si>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</si>
  <si>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</si>
  <si>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S160312 - Kit completo para solda Exotérmica (Molde HCL 5/8" Ref: TEL905611 / Cartucho n° 115 Ref: TEL 909115 / Alicate Z 201 Ref: TEL 998201), marca de referência Termotécnica ou equivalente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</si>
  <si>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</si>
  <si>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</si>
  <si>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</si>
  <si>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</si>
  <si>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</si>
  <si>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</si>
  <si>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</si>
  <si>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</si>
  <si>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</si>
  <si>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</si>
  <si>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</si>
  <si>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</si>
  <si>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</si>
  <si>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</si>
  <si>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</si>
  <si>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</si>
  <si>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</si>
  <si>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I048772</t>
    </r>
  </si>
  <si>
    <r>
      <rPr>
        <sz val="7"/>
        <color rgb="FF000000"/>
        <rFont val="Arial"/>
      </rPr>
      <t>ALICATE Z-201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</si>
  <si>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</si>
  <si>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I071911</t>
    </r>
  </si>
  <si>
    <r>
      <rPr>
        <sz val="7"/>
        <color rgb="FF000000"/>
        <rFont val="Arial"/>
      </rPr>
      <t>MOLDE P/ SOLDA EXOTERMICA TIPO HCL 5/8" 50-5</t>
    </r>
  </si>
  <si>
    <r>
      <rPr>
        <sz val="7"/>
        <color rgb="FF000000"/>
        <rFont val="Arial"/>
      </rPr>
      <t>PÇ</t>
    </r>
  </si>
  <si>
    <r>
      <rPr>
        <sz val="7"/>
        <color rgb="FF000000"/>
        <rFont val="Arial"/>
      </rPr>
      <t>I072708</t>
    </r>
  </si>
  <si>
    <r>
      <rPr>
        <sz val="7"/>
        <color rgb="FF000000"/>
        <rFont val="Arial"/>
      </rPr>
      <t>PO EXOTERMICO IGNICAO C/ PALITO CARTUCHO 115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</si>
  <si>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</si>
  <si>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</si>
  <si>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</si>
  <si>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</si>
  <si>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</si>
  <si>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</si>
  <si>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CP-8326 - MÃO DE OBRA PARA O RAMAL DE LIGAÇÃO (und)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</si>
  <si>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</si>
  <si>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</si>
  <si>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</si>
  <si>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</si>
  <si>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</si>
  <si>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</si>
  <si>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</si>
  <si>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</si>
  <si>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</si>
  <si>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</si>
  <si>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</si>
  <si>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sz val="7"/>
        <color rgb="FF000000"/>
        <rFont val="Arial"/>
      </rPr>
      <t>I086049</t>
    </r>
  </si>
  <si>
    <r>
      <rPr>
        <sz val="7"/>
        <color rgb="FF000000"/>
        <rFont val="Arial"/>
      </rPr>
      <t>CAMINHAO BASC M BENZ LK1620 6 M3 (10,5T) - (E403)</t>
    </r>
  </si>
  <si>
    <r>
      <rPr>
        <sz val="7"/>
        <color rgb="FF000000"/>
        <rFont val="Arial"/>
      </rPr>
      <t>I086030</t>
    </r>
  </si>
  <si>
    <r>
      <rPr>
        <sz val="7"/>
        <color rgb="FF000000"/>
        <rFont val="Arial"/>
      </rPr>
      <t>CARREG. DE PNEUS CASE W-20 1,33M3 (1.0) (E016)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</si>
  <si>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</si>
  <si>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</si>
  <si>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</si>
  <si>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</si>
  <si>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</si>
  <si>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</si>
  <si>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</si>
  <si>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</si>
  <si>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</si>
  <si>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</si>
  <si>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</si>
  <si>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</si>
  <si>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</si>
  <si>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</si>
  <si>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</si>
  <si>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</si>
  <si>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</si>
  <si>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</si>
  <si>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</si>
  <si>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</si>
  <si>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</si>
  <si>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</si>
  <si>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6"/>
        <color rgb="FF000000"/>
        <rFont val="Arial"/>
      </rPr>
      <t>Adicional M.O. - FERRAMENTAS (0,0 %):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</si>
  <si>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</si>
  <si>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</si>
  <si>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</si>
  <si>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</si>
  <si>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</si>
  <si>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</si>
  <si>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</si>
  <si>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00013369 - CHAVE SECCIONADORA-FUSIVEL BLINDADA TRIPOLAR, ABERTURA COM CARGA, PARA FUSIVEL NH00, CORRENTE NOMINAL DE 160 A, TENSAO DE 500 V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</si>
  <si>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</si>
  <si>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</si>
  <si>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</si>
  <si>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S151413 - Cabo de cobre nú, seção de 25.0 mm2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</si>
  <si>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</si>
  <si>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</si>
  <si>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</si>
  <si>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</si>
  <si>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</si>
  <si>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</si>
  <si>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</si>
  <si>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</si>
  <si>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</si>
  <si>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</si>
  <si>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</si>
  <si>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</si>
  <si>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</si>
  <si>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</si>
  <si>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</si>
  <si>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</si>
  <si>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</si>
  <si>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</si>
  <si>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</si>
  <si>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</si>
  <si>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I043040</t>
    </r>
  </si>
  <si>
    <r>
      <rPr>
        <sz val="7"/>
        <color rgb="FF000000"/>
        <rFont val="Arial"/>
      </rPr>
      <t>CABO COBRE NU TEMPERA MEIO DURA 25MM2 - CLASSE 2A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</si>
  <si>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</si>
  <si>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</si>
  <si>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</si>
  <si>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</si>
  <si>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</si>
  <si>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</si>
  <si>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CP-00004168-13520993 - MUFLA TERMINAL PRIMARIA UNIPOLAR USO INTERNO PARA CABO 35/120MM2 ISOLACAO 15/25KV EM EPR - BORRACHA DE SILICONE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</si>
  <si>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</si>
  <si>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</si>
  <si>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</si>
  <si>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I049101 - CRUZETA DE MADEIRA P/ POSTE 90 X 135 X 2400MM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</si>
  <si>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</si>
  <si>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</si>
  <si>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</si>
  <si>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S151422 - Cabo de cobre termoplástico, com isolamento para 1000V, seção de 25.0 mm2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</si>
  <si>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</si>
  <si>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</si>
  <si>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</si>
  <si>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</si>
  <si>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</si>
  <si>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</si>
  <si>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</si>
  <si>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</si>
  <si>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</si>
  <si>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</si>
  <si>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</si>
  <si>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</si>
  <si>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</si>
  <si>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</si>
  <si>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</si>
  <si>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</si>
  <si>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</si>
  <si>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</si>
  <si>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</si>
  <si>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</si>
  <si>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I043160</t>
    </r>
  </si>
  <si>
    <r>
      <rPr>
        <sz val="7"/>
        <color rgb="FF000000"/>
        <rFont val="Arial"/>
      </rPr>
      <t>CABO FLEX ISOL. TERMOPLAST. 0,6/1KV - 25MM2 - 70º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</si>
  <si>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</si>
  <si>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</si>
  <si>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</si>
  <si>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</si>
  <si>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</si>
  <si>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</si>
  <si>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00043130 - ARAME GALVANIZADO 12 BWG, D = 2,76 MM (0,048 KG/M) OU 14 BWG, D = 2,11 MM (0,026 KG/M) (KG)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</si>
  <si>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</si>
  <si>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</si>
  <si>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</si>
  <si>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00025004 - CABO DE ALUMINIO NU COM ALMA DE ACO, BITOLA 1/0 AWG (KG)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</si>
  <si>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</si>
  <si>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</si>
  <si>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</si>
  <si>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I042047 - ELETRODUTO DE FERRO GALVANIZADO 6" (M)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</si>
  <si>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</si>
  <si>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</si>
  <si>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</si>
  <si>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00003917 - LUVA DE FERRO GALVANIZADO, COM ROSCA BSP, DE 6"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</si>
  <si>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</si>
  <si>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</si>
  <si>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</si>
  <si>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I048041 - PARA-RAIOS POLIMERICO 12KV - 10KA COM SUPORTE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</si>
  <si>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</si>
  <si>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</si>
  <si>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</si>
  <si>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10378 - Placa em alumínio espessura = 1,5mm (M2)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</si>
  <si>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</si>
  <si>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</si>
  <si>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</si>
  <si>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I040140 - POSTE CIRCULAR DE CONCRETO 11M/600KG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</si>
  <si>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</si>
  <si>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</si>
  <si>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</si>
  <si>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100612 - ASSENTAMENTO DE POSTE DE CONCRETO COM COMPRIMENTO NOMINAL DE 11 M, CARGA NOMINAL DE 600 DAN, ENGASTAMENTO BASE CONCRETADA COM 1 M DE CONCRETO E 0,7 M DE SOLO (NÃO INCLUI FORNECIMENTO). AF_11/2019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</si>
  <si>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</si>
  <si>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</si>
  <si>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</si>
  <si>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</si>
  <si>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</si>
  <si>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</si>
  <si>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00000863</t>
    </r>
  </si>
  <si>
    <r>
      <rPr>
        <sz val="7"/>
        <color rgb="FF000000"/>
        <rFont val="Sansserif"/>
      </rPr>
      <t>CABO DE COBRE NU 35 MM2 MEIO-DURO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</si>
  <si>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</si>
  <si>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</si>
  <si>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</si>
  <si>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</si>
  <si>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</si>
  <si>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</si>
  <si>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</si>
  <si>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</si>
  <si>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</si>
  <si>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</si>
  <si>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</si>
  <si>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</si>
  <si>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</si>
  <si>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94962</t>
    </r>
  </si>
  <si>
    <r>
      <rPr>
        <sz val="7"/>
        <color rgb="FF000000"/>
        <rFont val="Sansserif"/>
      </rPr>
      <t>CONCRETO MAGRO PARA LASTRO, TRAÇO 1:4,5:4,5 (EM MASSA SECA DE CIMENTO/ AREIA MÉDIA/ BRITA 1) - PREPARO MECÂNICO COM BETONEIRA 400 L. AF_05/2021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</si>
  <si>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</si>
  <si>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M3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</si>
  <si>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</si>
  <si>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</si>
  <si>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</si>
  <si>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</si>
  <si>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</si>
  <si>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</si>
  <si>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</si>
  <si>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</si>
  <si>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</si>
  <si>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</si>
  <si>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</si>
  <si>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</si>
  <si>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I040504 - ISOLADOR DE PINO POLIMERICO 15KV - ROSCA 25MM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</si>
  <si>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</si>
  <si>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</si>
  <si>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</si>
  <si>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S160318 - Cabo de cobre nú 35mm2, ref. TEL 5735, marca de referência Termotécnica ou equivalente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</si>
  <si>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</si>
  <si>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</si>
  <si>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</si>
  <si>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</si>
  <si>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</si>
  <si>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</si>
  <si>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</si>
  <si>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</si>
  <si>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</si>
  <si>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</si>
  <si>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</si>
  <si>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</si>
  <si>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</si>
  <si>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</si>
  <si>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</si>
  <si>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</si>
  <si>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</si>
  <si>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</si>
  <si>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</si>
  <si>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</si>
  <si>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I043041</t>
    </r>
  </si>
  <si>
    <r>
      <rPr>
        <sz val="7"/>
        <color rgb="FF000000"/>
        <rFont val="Arial"/>
      </rPr>
      <t>CABO COBRE NU TEMPERA MEIO DURA 35MM2 - CLASSE 2A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</si>
  <si>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</si>
  <si>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</si>
  <si>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</si>
  <si>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</si>
  <si>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</si>
  <si>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</si>
  <si>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S160317 - Cabo de cobre nu, bitola 50 mm², tipo cordoalha, 7 fios, Ø 3,00 mm; ref: TEL-5650, Termotécnica ou similar. 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</si>
  <si>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</si>
  <si>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</si>
  <si>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</si>
  <si>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</si>
  <si>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</si>
  <si>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</si>
  <si>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</si>
  <si>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</si>
  <si>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</si>
  <si>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</si>
  <si>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</si>
  <si>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</si>
  <si>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</si>
  <si>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</si>
  <si>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</si>
  <si>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</si>
  <si>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</si>
  <si>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</si>
  <si>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</si>
  <si>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</si>
  <si>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I043044</t>
    </r>
  </si>
  <si>
    <r>
      <rPr>
        <sz val="7"/>
        <color rgb="FF000000"/>
        <rFont val="Arial"/>
      </rPr>
      <t>CABO COBRE NU TEMPERA MEIO DURA 50MM2 - CLASSE 2A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</si>
  <si>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</si>
  <si>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</si>
  <si>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</si>
  <si>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</si>
  <si>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</si>
  <si>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</si>
  <si>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S160309 - Terminal aéreo 1 furo 5/16x250mm ref: TEL-044, Termotécnica ou similar. 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</si>
  <si>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</si>
  <si>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</si>
  <si>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</si>
  <si>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</si>
  <si>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</si>
  <si>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</si>
  <si>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</si>
  <si>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</si>
  <si>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</si>
  <si>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</si>
  <si>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</si>
  <si>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</si>
  <si>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</si>
  <si>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</si>
  <si>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</si>
  <si>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</si>
  <si>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</si>
  <si>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</si>
  <si>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</si>
  <si>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</si>
  <si>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I026894</t>
    </r>
  </si>
  <si>
    <r>
      <rPr>
        <sz val="7"/>
        <color rgb="FF000000"/>
        <rFont val="Arial"/>
      </rPr>
      <t>BUCHA DE NYLON N.º6 REF.: TEL-5306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</si>
  <si>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</si>
  <si>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I026877</t>
    </r>
  </si>
  <si>
    <r>
      <rPr>
        <sz val="7"/>
        <color rgb="FF000000"/>
        <rFont val="Arial"/>
      </rPr>
      <t>PARAFUSO AUTOATARRACHANTE DIM 4.2X32MM REF TEL5333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</si>
  <si>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</si>
  <si>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I024184</t>
    </r>
  </si>
  <si>
    <r>
      <rPr>
        <sz val="7"/>
        <color rgb="FF000000"/>
        <rFont val="Arial"/>
      </rPr>
      <t>POLIURETANO FLEXIVEL BISNAGA 360G TEL 5905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</si>
  <si>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</si>
  <si>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I048782</t>
    </r>
  </si>
  <si>
    <r>
      <rPr>
        <sz val="7"/>
        <color rgb="FF000000"/>
        <rFont val="Arial"/>
      </rPr>
      <t>TERMINAL AEREO EM LATAO (MINICAPTOR) H=250MM X 10MM - TEL 2024 - TERMOTECNICA OU EQUIVALENTE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</si>
  <si>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</si>
  <si>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</si>
  <si>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</si>
  <si>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</si>
  <si>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</si>
  <si>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</si>
  <si>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CP-7142-S160330 - Conector em bronze reforçado para 2 cabos de cobre de 16-70mm² na haste de aterramento, com grampo U, porcas e arrue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</si>
  <si>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</si>
  <si>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</si>
  <si>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</si>
  <si>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</si>
  <si>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</si>
  <si>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</si>
  <si>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</si>
  <si>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</si>
  <si>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</si>
  <si>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</si>
  <si>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</si>
  <si>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</si>
  <si>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6"/>
        <color rgb="FF000000"/>
        <rFont val="Arial"/>
      </rPr>
      <t>Adicional M.O. - FERRAMENTAS (0,0 %):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</si>
  <si>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</si>
  <si>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</si>
  <si>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</si>
  <si>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SERVIÇOS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</si>
  <si>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</si>
  <si>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</si>
  <si>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</si>
  <si>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</si>
  <si>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COMP-109746</t>
    </r>
  </si>
  <si>
    <r>
      <rPr>
        <sz val="7"/>
        <color rgb="FF000000"/>
        <rFont val="Arial"/>
      </rPr>
      <t>Conector 2 cabos TEL-580 na haste de aterramento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</si>
  <si>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</si>
  <si>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SERVIÇOS: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</si>
  <si>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</si>
  <si>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</si>
  <si>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</si>
  <si>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</si>
  <si>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96989 - CAPTOR TIPO FRANKLIN PARA SPDA - FORNECIMENTO E INSTALAÇÃO. AF_12/2017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</si>
  <si>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</si>
  <si>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</si>
  <si>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</si>
  <si>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</si>
  <si>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</si>
  <si>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</si>
  <si>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00004274</t>
    </r>
  </si>
  <si>
    <r>
      <rPr>
        <sz val="7"/>
        <color rgb="FF000000"/>
        <rFont val="Sansserif"/>
      </rPr>
      <t>PARA-RAIOS TIPO FRANKLIN 350 MM, EM LATAO CROMADO, DUAS DESCIDAS, PARA PROTECAO DE EDIFICACOES CONTRA DESCARGAS ATMOSFERICAS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</si>
  <si>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</si>
  <si>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</si>
  <si>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</si>
  <si>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</si>
  <si>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</si>
  <si>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</si>
  <si>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</si>
  <si>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</si>
  <si>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</si>
  <si>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</si>
  <si>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</si>
  <si>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</si>
  <si>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</si>
  <si>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</si>
  <si>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</si>
  <si>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</si>
  <si>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</si>
  <si>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</si>
  <si>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</si>
  <si>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</si>
  <si>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</si>
  <si>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S160313 - Fixador universal latão estanhado p/ cabos 16 a 70 mm2 ref. 5024, incl. parafuso sextavado M6x45mm, arruela lisa 1/4", bucha nº8, vedação dos furos c/ poliuretano ref. 5905, marca de ref. Termotécnica ou equivalente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</si>
  <si>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</si>
  <si>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</si>
  <si>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</si>
  <si>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</si>
  <si>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</si>
  <si>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</si>
  <si>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</si>
  <si>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</si>
  <si>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</si>
  <si>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</si>
  <si>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</si>
  <si>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</si>
  <si>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</si>
  <si>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</si>
  <si>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</si>
  <si>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</si>
  <si>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</si>
  <si>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</si>
  <si>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</si>
  <si>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</si>
  <si>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I029094</t>
    </r>
  </si>
  <si>
    <r>
      <rPr>
        <sz val="7"/>
        <color rgb="FF000000"/>
        <rFont val="Arial"/>
      </rPr>
      <t>FIXADOR UNIV SPDA ESTANH TEL-5024 P/CABO 16 A 70MM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</si>
  <si>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</si>
  <si>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I029093</t>
    </r>
  </si>
  <si>
    <r>
      <rPr>
        <sz val="7"/>
        <color rgb="FF000000"/>
        <rFont val="Arial"/>
      </rPr>
      <t>PARAF. INOX SEXT. M6X45MM, BUCHA N.8, ARRUELA 1/4"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</si>
  <si>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</si>
  <si>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I024184</t>
    </r>
  </si>
  <si>
    <r>
      <rPr>
        <sz val="7"/>
        <color rgb="FF000000"/>
        <rFont val="Arial"/>
      </rPr>
      <t>POLIURETANO FLEXIVEL BISNAGA 360G TEL 5905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</si>
  <si>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</si>
  <si>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</si>
  <si>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</si>
  <si>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</si>
  <si>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</si>
  <si>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</si>
  <si>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CP-2493-CP-7142-S160330 - Conector para gradis aramados, ref: TEL-736, Termotécnica ou similar.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</si>
  <si>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</si>
  <si>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</si>
  <si>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</si>
  <si>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</si>
  <si>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</si>
  <si>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</si>
  <si>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</si>
  <si>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</si>
  <si>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</si>
  <si>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</si>
  <si>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</si>
  <si>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</si>
  <si>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6"/>
        <color rgb="FF000000"/>
        <rFont val="Arial"/>
      </rPr>
      <t>Adicional M.O. - FERRAMENTAS (0,0 %):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</si>
  <si>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</si>
  <si>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</si>
  <si>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</si>
  <si>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SERVIÇOS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</si>
  <si>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</si>
  <si>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</si>
  <si>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</si>
  <si>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</si>
  <si>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COMP-628297</t>
    </r>
  </si>
  <si>
    <r>
      <rPr>
        <sz val="7"/>
        <color rgb="FF000000"/>
        <rFont val="Arial"/>
      </rPr>
      <t>Conector TEL-736 com saida para aterramento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</si>
  <si>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</si>
  <si>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SERVIÇOS: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</si>
  <si>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</si>
  <si>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</si>
  <si>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</si>
  <si>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</si>
  <si>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CP-1385 - Conector Tipo X Fundido em Bronze com acessórios em Aço GFPara cabos 16 – 50 mm² – Acab. Estanhado para Aterramento de Telas – com parafuso, porca e arruela em Aço GF ref: TEL-6945, Termotécnica ou similar.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</si>
  <si>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</si>
  <si>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</si>
  <si>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</si>
  <si>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</si>
  <si>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</si>
  <si>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</si>
  <si>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</si>
  <si>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</si>
  <si>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</si>
  <si>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</si>
  <si>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</si>
  <si>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</si>
  <si>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6"/>
        <color rgb="FF000000"/>
        <rFont val="Arial"/>
      </rPr>
      <t>Adicional M.O. - FERRAMENTAS (0,0 %):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</si>
  <si>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</si>
  <si>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</si>
  <si>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</si>
  <si>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SERVIÇOS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</si>
  <si>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</si>
  <si>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</si>
  <si>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PREÇO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</si>
  <si>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</si>
  <si>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COMP-283510</t>
    </r>
  </si>
  <si>
    <r>
      <rPr>
        <sz val="7"/>
        <color rgb="FF000000"/>
        <rFont val="Arial"/>
      </rPr>
      <t>Conector x TEL-6945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</si>
  <si>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</si>
  <si>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SERVIÇOS: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</si>
  <si>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</si>
  <si>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</si>
  <si>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</si>
  <si>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</si>
  <si>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S160325 - Caixa de equalização de potenciais para uso interno e externo com nove (9) terminais para aterramento (BEP), em aço, com flange inferior e vedação na porta, ref. TEL-903, marca de referência Termotécnica ou equivalente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</si>
  <si>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</si>
  <si>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</si>
  <si>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</si>
  <si>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</si>
  <si>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</si>
  <si>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</si>
  <si>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</si>
  <si>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</si>
  <si>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</si>
  <si>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</si>
  <si>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</si>
  <si>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</si>
  <si>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</si>
  <si>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</si>
  <si>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</si>
  <si>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</si>
  <si>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</si>
  <si>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</si>
  <si>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</si>
  <si>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</si>
  <si>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I048790</t>
    </r>
  </si>
  <si>
    <r>
      <rPr>
        <sz val="7"/>
        <color rgb="FF000000"/>
        <rFont val="Arial"/>
      </rPr>
      <t>CAIXA ACO EQUIP POT 380X320X175MM - TEL-903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</si>
  <si>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</si>
  <si>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</si>
  <si>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</si>
  <si>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</si>
  <si>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</si>
  <si>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</si>
  <si>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CP-9152-ED-48372 - Patch cord F/UTP CAT.6 - Cabo flexível Blindado Cat.6 montado com conectores RJ45 nas duas extremidades. ref: Furukawa ou similar  (pc)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</si>
  <si>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</si>
  <si>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</si>
  <si>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</si>
  <si>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</si>
  <si>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</si>
  <si>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</si>
  <si>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</si>
  <si>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</si>
  <si>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</si>
  <si>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</si>
  <si>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</si>
  <si>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</si>
  <si>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</si>
  <si>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</si>
  <si>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</si>
  <si>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</si>
  <si>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</si>
  <si>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</si>
  <si>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</si>
  <si>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</si>
  <si>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</si>
  <si>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INS-415278</t>
    </r>
  </si>
  <si>
    <r>
      <rPr>
        <sz val="7"/>
        <color rgb="FF000000"/>
        <rFont val="Sansserif"/>
      </rPr>
      <t xml:space="preserve">Patch cord F/UTP CAT.6 - Cabo flexível Blindado Cat.6 montado com conectores RJ45 nas duas extremidades comp. 1,5 metros. ref: Furukawa ou similar 
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</si>
  <si>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</si>
  <si>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pc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</si>
  <si>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</si>
  <si>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</si>
  <si>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</si>
  <si>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</si>
  <si>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CP-2718-C3751 - CABO DE FIBRA ÓPTICA, 02 PARES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</si>
  <si>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</si>
  <si>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</si>
  <si>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</si>
  <si>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</si>
  <si>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</si>
  <si>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</si>
  <si>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</si>
  <si>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</si>
  <si>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</si>
  <si>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</si>
  <si>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</si>
  <si>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</si>
  <si>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</si>
  <si>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</si>
  <si>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</si>
  <si>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</si>
  <si>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</si>
  <si>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</si>
  <si>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</si>
  <si>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</si>
  <si>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</si>
  <si>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INS-948393</t>
    </r>
  </si>
  <si>
    <r>
      <rPr>
        <sz val="7"/>
        <color rgb="FF000000"/>
        <rFont val="Sansserif"/>
      </rPr>
      <t>CABO DE FIBRA ÓTICA, 02 PARES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</si>
  <si>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</si>
  <si>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</si>
  <si>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</si>
  <si>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</si>
  <si>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</si>
  <si>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</si>
  <si>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95781 - Condulete de alumínio 4X2”, furos 1”, múltiplo, com espelho para 2 RJ45 conectores fêmea blindado CAT.6 - Conector fêmea do tipo keystone Jack. Ref: Furukawa ou similar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</si>
  <si>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</si>
  <si>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</si>
  <si>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</si>
  <si>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</si>
  <si>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</si>
  <si>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</si>
  <si>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00011950</t>
    </r>
  </si>
  <si>
    <r>
      <rPr>
        <sz val="7"/>
        <color rgb="FF000000"/>
        <rFont val="Sansserif"/>
      </rPr>
      <t>BUCHA DE NYLON SEM ABA S6, COM PARAFUSO DE 4,20 X 40 MM EM ACO ZINCADO COM ROSCA SOBERBA, CABECA CHATA E FENDA PHILLIPS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</si>
  <si>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</si>
  <si>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</si>
  <si>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00002560</t>
    </r>
  </si>
  <si>
    <r>
      <rPr>
        <sz val="7"/>
        <color rgb="FF000000"/>
        <rFont val="Sansserif"/>
      </rPr>
      <t>CONDULETE DE ALUMINIO TIPO C, PARA ELETRODUTO ROSCAVEL DE 1", COM TAMPA CEGA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</si>
  <si>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</si>
  <si>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</si>
  <si>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</si>
  <si>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</si>
  <si>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</si>
  <si>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</si>
  <si>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</si>
  <si>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</si>
  <si>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</si>
  <si>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</si>
  <si>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</si>
  <si>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</si>
  <si>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</si>
  <si>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</si>
  <si>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</si>
  <si>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</si>
  <si>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</si>
  <si>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</si>
  <si>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</si>
  <si>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</si>
  <si>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</si>
  <si>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95780 - Condulete de alumínio 4X2”, furos 1”, múltiplo com espelho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</si>
  <si>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</si>
  <si>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</si>
  <si>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</si>
  <si>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</si>
  <si>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</si>
  <si>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</si>
  <si>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00011950</t>
    </r>
  </si>
  <si>
    <r>
      <rPr>
        <sz val="7"/>
        <color rgb="FF000000"/>
        <rFont val="Sansserif"/>
      </rPr>
      <t>BUCHA DE NYLON SEM ABA S6, COM PARAFUSO DE 4,20 X 40 MM EM ACO ZINCADO COM ROSCA SOBERBA, CABECA CHATA E FENDA PHILLIPS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</si>
  <si>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</si>
  <si>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</si>
  <si>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sz val="7"/>
        <color rgb="FF000000"/>
        <rFont val="Sansserif"/>
      </rPr>
      <t>00014054</t>
    </r>
  </si>
  <si>
    <r>
      <rPr>
        <sz val="7"/>
        <color rgb="FF000000"/>
        <rFont val="Sansserif"/>
      </rPr>
      <t>CONDULETE DE ALUMINIO TIPO B, PARA ELETRODUTO ROSCAVEL DE 1", COM TAMPA CEGA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</si>
  <si>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</si>
  <si>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</si>
  <si>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</si>
  <si>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</si>
  <si>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</si>
  <si>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</si>
  <si>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</si>
  <si>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</si>
  <si>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</si>
  <si>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</si>
  <si>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</si>
  <si>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</si>
  <si>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</si>
  <si>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</si>
  <si>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</si>
  <si>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</si>
  <si>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</si>
  <si>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</si>
  <si>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</si>
  <si>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</si>
  <si>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</si>
  <si>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S160108 - Caixa de passagem de embutir no piso, padrão Telebrás, R1, com tampa em ferro fundido. 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</si>
  <si>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</si>
  <si>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</si>
  <si>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</si>
  <si>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</si>
  <si>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</si>
  <si>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</si>
  <si>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</si>
  <si>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</si>
  <si>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</si>
  <si>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</si>
  <si>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</si>
  <si>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</si>
  <si>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</si>
  <si>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</si>
  <si>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</si>
  <si>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</si>
  <si>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</si>
  <si>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</si>
  <si>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</si>
  <si>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</si>
  <si>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I045035</t>
    </r>
  </si>
  <si>
    <r>
      <rPr>
        <sz val="7"/>
        <color rgb="FF000000"/>
        <rFont val="Arial"/>
      </rPr>
      <t>CAIXA C/TAMPA DO TIPO CIE-2 20X20X12 CM (TELEFONE) (DE EMBUTIR)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</si>
  <si>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</si>
  <si>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</si>
  <si>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</si>
  <si>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</si>
  <si>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</si>
  <si>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</si>
  <si>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CP-8296-ED-49321 - ELETRODUTO DE AÇO GALVANIZADO MÉDIO, INCLUSIVE CONEXÕES, SUPORTES E FIXAÇÃO DN 50 (2")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</si>
  <si>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</si>
  <si>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</si>
  <si>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</si>
  <si>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</si>
  <si>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</si>
  <si>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</si>
  <si>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</si>
  <si>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</si>
  <si>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</si>
  <si>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</si>
  <si>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</si>
  <si>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</si>
  <si>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</si>
  <si>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</si>
  <si>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</si>
  <si>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</si>
  <si>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</si>
  <si>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</si>
  <si>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</si>
  <si>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</si>
  <si>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</si>
  <si>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INS-449213</t>
    </r>
  </si>
  <si>
    <r>
      <rPr>
        <sz val="7"/>
        <color rgb="FF000000"/>
        <rFont val="Sansserif"/>
      </rPr>
      <t>ELETRODUTO DE AÇO GALVANIZADO (TIPO: LEVE/ DIÂMETRO: 2")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</si>
  <si>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</si>
  <si>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</si>
  <si>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</si>
  <si>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</si>
  <si>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</si>
  <si>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</si>
  <si>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97668 - Duto em polietileno de alta densidade (PEAD) ∅2” ref: Kanalex ou similar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</si>
  <si>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</si>
  <si>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</si>
  <si>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</si>
  <si>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</si>
  <si>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</si>
  <si>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</si>
  <si>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00002446</t>
    </r>
  </si>
  <si>
    <r>
      <rPr>
        <sz val="7"/>
        <color rgb="FF000000"/>
        <rFont val="Sansserif"/>
      </rPr>
      <t>ELETRODUTO/DUTO PEAD FLEXIVEL PAREDE SIMPLES, CORRUGACAO HELICOIDAL, COR PRETA, SEM ROSCA, DE 2",  PARA CABEAMENTO SUBTERRANEO (NBR 15715)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</si>
  <si>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</si>
  <si>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</si>
  <si>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</si>
  <si>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</si>
  <si>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</si>
  <si>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</si>
  <si>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</si>
  <si>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</si>
  <si>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</si>
  <si>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</si>
  <si>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</si>
  <si>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</si>
  <si>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</si>
  <si>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</si>
  <si>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</si>
  <si>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</si>
  <si>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</si>
  <si>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</si>
  <si>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</si>
  <si>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</si>
  <si>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</si>
  <si>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CP-4996-C3764 - Rack de parede 19" fechado com chave, 16Us, 470x570mm, com portas laterais e frontal, com venezianas, cooler de ventilação na parte superior. 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</si>
  <si>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</si>
  <si>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</si>
  <si>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</si>
  <si>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</si>
  <si>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</si>
  <si>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</si>
  <si>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</si>
  <si>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</si>
  <si>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</si>
  <si>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</si>
  <si>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</si>
  <si>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</si>
  <si>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</si>
  <si>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</si>
  <si>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00002438</t>
    </r>
  </si>
  <si>
    <r>
      <rPr>
        <sz val="7"/>
        <color rgb="FF000000"/>
        <rFont val="Sansserif"/>
      </rPr>
      <t>ELETROTECNICO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</si>
  <si>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</si>
  <si>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</si>
  <si>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</si>
  <si>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</si>
  <si>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</si>
  <si>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</si>
  <si>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</si>
  <si>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</si>
  <si>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</si>
  <si>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INS-420685</t>
    </r>
  </si>
  <si>
    <r>
      <rPr>
        <sz val="7"/>
        <color rgb="FF000000"/>
        <rFont val="Sansserif"/>
      </rPr>
      <t>Rack de parede 19" fechado com chave, 16Us, 470x570mm, com portas laterais e frontal, com venezianas, cooler de ventilação na parte superior.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</si>
  <si>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</si>
  <si>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</si>
  <si>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</si>
  <si>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</si>
  <si>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</si>
  <si>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</si>
  <si>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CP-6629-C4175 - Switch de 24 portas, com taxa de transmissão de 10/100/1000 Mbps portas RJ-45 10/100/1000 PoE+ com detecção automática, camada 3, 4 portas Gigabit Ethernet SFP fixas, instalação em rack de 19". ref: 2930F 24G PoE+ 4SFP – Aruba ou similar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</si>
  <si>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</si>
  <si>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</si>
  <si>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</si>
  <si>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</si>
  <si>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</si>
  <si>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</si>
  <si>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</si>
  <si>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</si>
  <si>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</si>
  <si>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</si>
  <si>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</si>
  <si>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</si>
  <si>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</si>
  <si>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</si>
  <si>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</si>
  <si>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</si>
  <si>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</si>
  <si>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</si>
  <si>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</si>
  <si>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</si>
  <si>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</si>
  <si>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INS-121901</t>
    </r>
  </si>
  <si>
    <r>
      <rPr>
        <sz val="7"/>
        <color rgb="FF000000"/>
        <rFont val="Sansserif"/>
      </rPr>
      <t xml:space="preserve">Switch de 24 portas, com taxa de transmissão de 10/100/1000 Mbps portas RJ-45 10/100/1000 PoE+ com detecção automática, camada 3, 4 portas Gigabit Ethernet SFP fixas, instalação em rack de 19". ref: 2930F 24G PoE+ 4SFP – Aruba ou similar
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</si>
  <si>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</si>
  <si>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</si>
  <si>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</si>
  <si>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</si>
  <si>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</si>
  <si>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</si>
  <si>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98302 - PATCH PANEL 24 PORTAS, CATEGORIA 6 - FORNECIMENTO E INSTALAÇÃO. AF_11/2019 (UN)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</si>
  <si>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</si>
  <si>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</si>
  <si>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</si>
  <si>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</si>
  <si>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</si>
  <si>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</si>
  <si>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00039596</t>
    </r>
  </si>
  <si>
    <r>
      <rPr>
        <sz val="7"/>
        <color rgb="FF000000"/>
        <rFont val="Sansserif"/>
      </rPr>
      <t>PATCH PANEL, 24 PORTAS, CATEGORIA 6, COM RACKS DE 19" E 1 U DE ALTURA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</si>
  <si>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</si>
  <si>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</si>
  <si>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</si>
  <si>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</si>
  <si>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</si>
  <si>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</si>
  <si>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</si>
  <si>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</si>
  <si>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</si>
  <si>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</si>
  <si>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</si>
  <si>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</si>
  <si>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</si>
  <si>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</si>
  <si>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</si>
  <si>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</si>
  <si>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</si>
  <si>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</si>
  <si>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</si>
  <si>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</si>
  <si>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</si>
  <si>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CP-8348-C4569 - Calha de tomadas com filtro para instalação, em rack, com 06 tomadas 2P+T, REF: PIAL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</si>
  <si>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</si>
  <si>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</si>
  <si>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</si>
  <si>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</si>
  <si>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</si>
  <si>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</si>
  <si>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</si>
  <si>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</si>
  <si>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</si>
  <si>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</si>
  <si>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</si>
  <si>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</si>
  <si>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</si>
  <si>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</si>
  <si>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</si>
  <si>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</si>
  <si>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</si>
  <si>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</si>
  <si>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</si>
  <si>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</si>
  <si>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</si>
  <si>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INS-972055</t>
    </r>
  </si>
  <si>
    <r>
      <rPr>
        <sz val="7"/>
        <color rgb="FF000000"/>
        <rFont val="Sansserif"/>
      </rPr>
      <t>Calha de tomadas com filtro para instalação, em rack, com 06 tomadas 2P+T, REF: PIAL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</si>
  <si>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</si>
  <si>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</si>
  <si>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</si>
  <si>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</si>
  <si>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</si>
  <si>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</si>
  <si>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CP-0098-ED-48376 - Bandeja fixa frontal para Racks padrão 19" polegadas, 2Us, 290 mm de profundidade, fixação interna construída em aço, com estampas de ventilação para circulação de AR interno do Rack, 2 pontos fixação nos planos frontais do rack por meio de parafusos.  (cj)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</si>
  <si>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</si>
  <si>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</si>
  <si>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</si>
  <si>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</si>
  <si>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</si>
  <si>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</si>
  <si>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</si>
  <si>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</si>
  <si>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</si>
  <si>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</si>
  <si>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</si>
  <si>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</si>
  <si>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</si>
  <si>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</si>
  <si>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</si>
  <si>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</si>
  <si>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</si>
  <si>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</si>
  <si>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</si>
  <si>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</si>
  <si>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</si>
  <si>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INS-580724</t>
    </r>
  </si>
  <si>
    <r>
      <rPr>
        <sz val="7"/>
        <color rgb="FF000000"/>
        <rFont val="Sansserif"/>
      </rPr>
      <t xml:space="preserve">Bandeja fixa frontal para Racks padrão 19" polegadas, 2Us, 290 mm de profundidade, fixação interna construída em aço, com estampas de ventilação para circulação de AR interno do Rack, 2 pontos fixação nos planos frontais do rack por meio de parafusos.
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</si>
  <si>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</si>
  <si>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</si>
  <si>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</si>
  <si>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</si>
  <si>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</si>
  <si>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</si>
  <si>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CP-2641-C4568 - ORGANIZADOR DE CABOS HORIZONTAL, ABERTO, PADRÃO RACK 19"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</si>
  <si>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</si>
  <si>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</si>
  <si>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</si>
  <si>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</si>
  <si>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</si>
  <si>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</si>
  <si>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</si>
  <si>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</si>
  <si>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</si>
  <si>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</si>
  <si>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</si>
  <si>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</si>
  <si>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</si>
  <si>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</si>
  <si>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</si>
  <si>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</si>
  <si>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</si>
  <si>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INS-272304</t>
    </r>
  </si>
  <si>
    <r>
      <rPr>
        <sz val="7"/>
        <color rgb="FF000000"/>
        <rFont val="Sansserif"/>
      </rPr>
      <t>Guia de cabos horizontal 1u para rack de 19".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</si>
  <si>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</si>
  <si>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</si>
  <si>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</si>
  <si>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</si>
  <si>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</si>
  <si>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</si>
  <si>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CP-2292-ED-48378 - TAMPA CEGA DE 1U PARA RACK 19" (cj)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</si>
  <si>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</si>
  <si>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</si>
  <si>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</si>
  <si>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</si>
  <si>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</si>
  <si>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</si>
  <si>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</si>
  <si>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</si>
  <si>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</si>
  <si>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</si>
  <si>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</si>
  <si>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</si>
  <si>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</si>
  <si>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</si>
  <si>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</si>
  <si>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</si>
  <si>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</si>
  <si>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</si>
  <si>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</si>
  <si>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</si>
  <si>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</si>
  <si>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INS-321672</t>
    </r>
  </si>
  <si>
    <r>
      <rPr>
        <sz val="7"/>
        <color rgb="FF000000"/>
        <rFont val="Sansserif"/>
      </rPr>
      <t>TAMPA CEGA DE 1U PARA RACK 19"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</si>
  <si>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</si>
  <si>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</si>
  <si>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</si>
  <si>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</si>
  <si>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</si>
  <si>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</si>
  <si>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CP-6491-C3765 - DIO 24FO Distribuidor interno óptico SC MM 62.5/125 gaveta 19'' 1U 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</si>
  <si>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</si>
  <si>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</si>
  <si>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</si>
  <si>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</si>
  <si>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</si>
  <si>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</si>
  <si>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</si>
  <si>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</si>
  <si>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</si>
  <si>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</si>
  <si>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</si>
  <si>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</si>
  <si>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</si>
  <si>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</si>
  <si>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</si>
  <si>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</si>
  <si>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</si>
  <si>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</si>
  <si>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</si>
  <si>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</si>
  <si>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</si>
  <si>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INS-364504</t>
    </r>
  </si>
  <si>
    <r>
      <rPr>
        <sz val="7"/>
        <color rgb="FF000000"/>
        <rFont val="Sansserif"/>
      </rPr>
      <t xml:space="preserve">DIO 24FO Distribuidor interno óptico SC MM 62.5/125 gaveta 19'' 1U
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</si>
  <si>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</si>
  <si>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</si>
  <si>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</si>
  <si>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</si>
  <si>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</si>
  <si>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</si>
  <si>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CP-2132-S160106 - Aterramento com haste de terra 5/8"x2.40m, cabo de cobre nú 25mm2 (und)</t>
    </r>
  </si>
  <si>
    <r>
      <rPr>
        <b/>
        <sz val="7"/>
        <color rgb="FF000000"/>
        <rFont val="Arial"/>
      </rPr>
      <t>EQUIPAMENTOS</t>
    </r>
  </si>
  <si>
    <r>
      <rPr>
        <b/>
        <sz val="6"/>
        <color rgb="FF000000"/>
        <rFont val="Arial"/>
      </rPr>
      <t>QUANT</t>
    </r>
  </si>
  <si>
    <r>
      <rPr>
        <b/>
        <sz val="7"/>
        <color rgb="FF000000"/>
        <rFont val="Arial"/>
      </rPr>
      <t>UTILIZAÇÃO</t>
    </r>
  </si>
  <si>
    <r>
      <rPr>
        <b/>
        <sz val="7"/>
        <color rgb="FF000000"/>
        <rFont val="Arial"/>
      </rPr>
      <t>CUSTO OPERACIONAL</t>
    </r>
  </si>
  <si>
    <r>
      <rPr>
        <b/>
        <sz val="7"/>
        <color rgb="FF000000"/>
        <rFont val="Arial"/>
      </rPr>
      <t>CUSTO HORÁRIO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</si>
  <si>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</si>
  <si>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</si>
  <si>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b/>
        <sz val="6"/>
        <color rgb="FF000000"/>
        <rFont val="Arial"/>
      </rPr>
      <t>PROD</t>
    </r>
  </si>
  <si>
    <r>
      <rPr>
        <b/>
        <sz val="6"/>
        <color rgb="FF000000"/>
        <rFont val="Arial"/>
      </rPr>
      <t>IMPR</t>
    </r>
  </si>
  <si>
    <r>
      <rPr>
        <sz val="7"/>
        <color rgb="FF000000"/>
        <rFont val="Arial"/>
      </rPr>
      <t>I080125</t>
    </r>
  </si>
  <si>
    <r>
      <rPr>
        <sz val="7"/>
        <color rgb="FF000000"/>
        <rFont val="Arial"/>
      </rPr>
      <t>BETONEIRA 320 L (E301)</t>
    </r>
  </si>
  <si>
    <r>
      <rPr>
        <b/>
        <sz val="6"/>
        <color rgb="FF000000"/>
        <rFont val="Arial"/>
      </rPr>
      <t>TOTAL EQUIPAMENTOS: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</si>
  <si>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</si>
  <si>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</si>
  <si>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</si>
  <si>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</si>
  <si>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</si>
  <si>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</si>
  <si>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</si>
  <si>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</si>
  <si>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I010121</t>
    </r>
  </si>
  <si>
    <r>
      <rPr>
        <sz val="7"/>
        <color rgb="FF000000"/>
        <rFont val="Arial"/>
      </rPr>
      <t>ARMADOR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</si>
  <si>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</si>
  <si>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I010111</t>
    </r>
  </si>
  <si>
    <r>
      <rPr>
        <sz val="7"/>
        <color rgb="FF000000"/>
        <rFont val="Arial"/>
      </rPr>
      <t>CARPINTEIRO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</si>
  <si>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</si>
  <si>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</si>
  <si>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</si>
  <si>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</si>
  <si>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I010139</t>
    </r>
  </si>
  <si>
    <r>
      <rPr>
        <sz val="7"/>
        <color rgb="FF000000"/>
        <rFont val="Arial"/>
      </rPr>
      <t>PEDREIRO - (OFICIAL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</si>
  <si>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</si>
  <si>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I010146</t>
    </r>
  </si>
  <si>
    <r>
      <rPr>
        <sz val="7"/>
        <color rgb="FF000000"/>
        <rFont val="Arial"/>
      </rPr>
      <t>SERVENTE (AUXILIAR DE OBRAS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</si>
  <si>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</si>
  <si>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</si>
  <si>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6"/>
        <color rgb="FF000000"/>
        <rFont val="Arial"/>
      </rPr>
      <t>Adicional M.O. - FERRAMENTAS (0,0 %):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</si>
  <si>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</si>
  <si>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</si>
  <si>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</si>
  <si>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</si>
  <si>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</si>
  <si>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</si>
  <si>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</si>
  <si>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</si>
  <si>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I021517</t>
    </r>
  </si>
  <si>
    <r>
      <rPr>
        <sz val="7"/>
        <color rgb="FF000000"/>
        <rFont val="Arial"/>
      </rPr>
      <t>ACO CA-50 DE 8.0MM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</si>
  <si>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</si>
  <si>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I020503</t>
    </r>
  </si>
  <si>
    <r>
      <rPr>
        <sz val="7"/>
        <color rgb="FF000000"/>
        <rFont val="Arial"/>
      </rPr>
      <t>AREIA LAVADA MEDIA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</si>
  <si>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</si>
  <si>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I020517</t>
    </r>
  </si>
  <si>
    <r>
      <rPr>
        <sz val="7"/>
        <color rgb="FF000000"/>
        <rFont val="Arial"/>
      </rPr>
      <t>BRITA 1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</si>
  <si>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</si>
  <si>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I020518</t>
    </r>
  </si>
  <si>
    <r>
      <rPr>
        <sz val="7"/>
        <color rgb="FF000000"/>
        <rFont val="Arial"/>
      </rPr>
      <t>BRITA 2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</si>
  <si>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</si>
  <si>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I020519</t>
    </r>
  </si>
  <si>
    <r>
      <rPr>
        <sz val="7"/>
        <color rgb="FF000000"/>
        <rFont val="Arial"/>
      </rPr>
      <t>BRITA 3</t>
    </r>
  </si>
  <si>
    <r>
      <rPr>
        <sz val="7"/>
        <color rgb="FF000000"/>
        <rFont val="Arial"/>
      </rPr>
      <t>M3</t>
    </r>
  </si>
  <si>
    <r>
      <rPr>
        <sz val="7"/>
        <color rgb="FF000000"/>
        <rFont val="Arial"/>
      </rPr>
      <t>00000868</t>
    </r>
  </si>
  <si>
    <r>
      <rPr>
        <sz val="7"/>
        <color rgb="FF000000"/>
        <rFont val="Arial"/>
      </rPr>
      <t>CABO DE COBRE NU 25 MM2 MEIO-DURO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</si>
  <si>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</si>
  <si>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I020508</t>
    </r>
  </si>
  <si>
    <r>
      <rPr>
        <sz val="7"/>
        <color rgb="FF000000"/>
        <rFont val="Arial"/>
      </rPr>
      <t>CIMENTO PORTLAND CP III - 40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</si>
  <si>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</si>
  <si>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I028008</t>
    </r>
  </si>
  <si>
    <r>
      <rPr>
        <sz val="7"/>
        <color rgb="FF000000"/>
        <rFont val="Arial"/>
      </rPr>
      <t>DESMOLDANTE PARA FORMAS</t>
    </r>
  </si>
  <si>
    <r>
      <rPr>
        <sz val="7"/>
        <color rgb="FF000000"/>
        <rFont val="Arial"/>
      </rPr>
      <t>L</t>
    </r>
  </si>
  <si>
    <r>
      <rPr>
        <sz val="7"/>
        <color rgb="FF000000"/>
        <rFont val="Arial"/>
      </rPr>
      <t>I048035</t>
    </r>
  </si>
  <si>
    <r>
      <rPr>
        <sz val="7"/>
        <color rgb="FF000000"/>
        <rFont val="Arial"/>
      </rPr>
      <t>HASTE TIPO COPPERWELD - 5/8 "X 2.4M - ALTA CAMADA</t>
    </r>
  </si>
  <si>
    <r>
      <rPr>
        <sz val="7"/>
        <color rgb="FF000000"/>
        <rFont val="Arial"/>
      </rPr>
      <t>UN</t>
    </r>
  </si>
  <si>
    <r>
      <rPr>
        <sz val="7"/>
        <color rgb="FF000000"/>
        <rFont val="Arial"/>
      </rPr>
      <t>I026569</t>
    </r>
  </si>
  <si>
    <r>
      <rPr>
        <sz val="7"/>
        <color rgb="FF000000"/>
        <rFont val="Arial"/>
      </rPr>
      <t>PREGO 18X27</t>
    </r>
  </si>
  <si>
    <r>
      <rPr>
        <sz val="7"/>
        <color rgb="FF000000"/>
        <rFont val="Arial"/>
      </rPr>
      <t>KG</t>
    </r>
  </si>
  <si>
    <r>
      <rPr>
        <sz val="7"/>
        <color rgb="FF000000"/>
        <rFont val="Arial"/>
      </rPr>
      <t>I020985</t>
    </r>
  </si>
  <si>
    <r>
      <rPr>
        <sz val="7"/>
        <color rgb="FF000000"/>
        <rFont val="Arial"/>
      </rPr>
      <t>SARRAFO DE MADEIRA PINUS 10 X 2.5CM</t>
    </r>
  </si>
  <si>
    <r>
      <rPr>
        <sz val="7"/>
        <color rgb="FF000000"/>
        <rFont val="Arial"/>
      </rPr>
      <t>M</t>
    </r>
  </si>
  <si>
    <r>
      <rPr>
        <sz val="7"/>
        <color rgb="FF000000"/>
        <rFont val="Arial"/>
      </rPr>
      <t>I020987</t>
    </r>
  </si>
  <si>
    <r>
      <rPr>
        <sz val="7"/>
        <color rgb="FF000000"/>
        <rFont val="Arial"/>
      </rPr>
      <t>TABUA DE MADEIRA PINUS 30 X 2.5 CM (TAIPA DE 1ª)</t>
    </r>
  </si>
  <si>
    <r>
      <rPr>
        <sz val="7"/>
        <color rgb="FF000000"/>
        <rFont val="Arial"/>
      </rPr>
      <t>M2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</si>
  <si>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</si>
  <si>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</si>
  <si>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</si>
  <si>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</si>
  <si>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</si>
  <si>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92988 - CABO DE COBRE FLEXÍVEL ISOLADO, 50 MM², ANTI-CHAMA 0,6/1,0 KV, PARA DISTRIBUIÇÃO - FORNECIMENTO E INSTALAÇÃO. AF_12/2015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</si>
  <si>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</si>
  <si>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</si>
  <si>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</si>
  <si>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</si>
  <si>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</si>
  <si>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</si>
  <si>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00001018</t>
    </r>
  </si>
  <si>
    <r>
      <rPr>
        <sz val="7"/>
        <color rgb="FF000000"/>
        <rFont val="Sansserif"/>
      </rPr>
      <t>CABO DE COBRE, FLEXIVEL, CLASSE 4 OU 5, ISOLACAO EM PVC/A, ANTICHAMA BWF-B, COBERTURA PVC-ST1, ANTICHAMA BWF-B, 1 CONDUTOR, 0,6/1 KV, SECAO NOMINAL 50 MM2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</si>
  <si>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</si>
  <si>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</si>
  <si>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sz val="7"/>
        <color rgb="FF000000"/>
        <rFont val="Sansserif"/>
      </rPr>
      <t>00021127</t>
    </r>
  </si>
  <si>
    <r>
      <rPr>
        <sz val="7"/>
        <color rgb="FF000000"/>
        <rFont val="Sansserif"/>
      </rPr>
      <t>FITA ISOLANTE ADESIVA ANTICHAMA, USO ATE 750 V, EM ROLO DE 19 MM X 5 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</si>
  <si>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</si>
  <si>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</si>
  <si>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</si>
  <si>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</si>
  <si>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</si>
  <si>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</si>
  <si>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</si>
  <si>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</si>
  <si>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</si>
  <si>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</si>
  <si>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</si>
  <si>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</si>
  <si>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</si>
  <si>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</si>
  <si>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</si>
  <si>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</si>
  <si>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</si>
  <si>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</si>
  <si>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</si>
  <si>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</si>
  <si>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</si>
  <si>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COMP-458410 - Câmera IP Speed Dome 2MP com 37x de zoom, Resolução Full HD, com Análise inteligente de vídeo, Mapa de calor e detecção de face, alimentação: 24 Vac / 3 A, PoE+ (IEEE 802.3at), IP67 e IK10, ref: VIP 7237 SD INTELBRAS ou similar com suporte conforme projeto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</si>
  <si>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</si>
  <si>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</si>
  <si>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</si>
  <si>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</si>
  <si>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</si>
  <si>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</si>
  <si>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00002438</t>
    </r>
  </si>
  <si>
    <r>
      <rPr>
        <sz val="7"/>
        <color rgb="FF000000"/>
        <rFont val="Sansserif"/>
      </rPr>
      <t>ELETROTECNICO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</si>
  <si>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</si>
  <si>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</si>
  <si>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</si>
  <si>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</si>
  <si>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</si>
  <si>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</si>
  <si>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</si>
  <si>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</si>
  <si>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</si>
  <si>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INS-086221</t>
    </r>
  </si>
  <si>
    <r>
      <rPr>
        <sz val="7"/>
        <color rgb="FF000000"/>
        <rFont val="Sansserif"/>
      </rPr>
      <t>Camera speed dome vhd 5230 sd intelbras starlight 1080p full hd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</si>
  <si>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</si>
  <si>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unid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</si>
  <si>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</si>
  <si>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</si>
  <si>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</si>
  <si>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</si>
  <si>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</si>
  <si>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</si>
  <si>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</si>
  <si>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100307</t>
    </r>
  </si>
  <si>
    <r>
      <rPr>
        <sz val="7"/>
        <color rgb="FF000000"/>
        <rFont val="Sansserif"/>
      </rPr>
      <t>MONTADOR DE ELETROELETRÔNICOS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</si>
  <si>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</si>
  <si>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</si>
  <si>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91949</t>
    </r>
  </si>
  <si>
    <r>
      <rPr>
        <sz val="7"/>
        <color rgb="FF000000"/>
        <rFont val="Sansserif"/>
      </rPr>
      <t>SUPORTE PARAFUSADO COM PLACA DE ENCAIXE 4" X 4" ALTO (2,00 M DO PISO) PARA PONTO ELÉTRICO - FORNECIMENTO E INSTALAÇÃO. AF_12/2015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</si>
  <si>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</si>
  <si>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</si>
  <si>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</si>
  <si>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</si>
  <si>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</si>
  <si>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</si>
  <si>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COMP-313404 - Câmera IP Dome, Resolução de 1 MP, Lente fixa de 2,8 mm, IR inteligente com alcance de 20 metros, Instalação interna ou externa, alimentação: 12 Vdc/PoE (802.3af), Ref: VIP S4020 G2 INTELBRAS com suporte conforme projeto (un)</t>
    </r>
  </si>
  <si>
    <r>
      <rPr>
        <b/>
        <sz val="6"/>
        <color rgb="FF000000"/>
        <rFont val="sansserif"/>
      </rPr>
      <t>GERAL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</si>
  <si>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</si>
  <si>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</si>
  <si>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</si>
  <si>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</si>
  <si>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</si>
  <si>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INS-083583</t>
    </r>
  </si>
  <si>
    <r>
      <rPr>
        <sz val="7"/>
        <color rgb="FF000000"/>
        <rFont val="Sansserif"/>
      </rPr>
      <t>Camera IP VIP S4020 IK ou similar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</si>
  <si>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</si>
  <si>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unid</t>
    </r>
  </si>
  <si>
    <r>
      <rPr>
        <b/>
        <sz val="6"/>
        <color rgb="FF000000"/>
        <rFont val="sansserif"/>
      </rPr>
      <t>TOTAL GERAL: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</si>
  <si>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</si>
  <si>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</si>
  <si>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</si>
  <si>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</si>
  <si>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</si>
  <si>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</si>
  <si>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00002438</t>
    </r>
  </si>
  <si>
    <r>
      <rPr>
        <sz val="7"/>
        <color rgb="FF000000"/>
        <rFont val="Sansserif"/>
      </rPr>
      <t>ELETROTECNICO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</si>
  <si>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</si>
  <si>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</si>
  <si>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</si>
  <si>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</si>
  <si>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</si>
  <si>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</si>
  <si>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</si>
  <si>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</si>
  <si>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</si>
  <si>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100307</t>
    </r>
  </si>
  <si>
    <r>
      <rPr>
        <sz val="7"/>
        <color rgb="FF000000"/>
        <rFont val="Sansserif"/>
      </rPr>
      <t>MONTADOR DE ELETROELETRÔNICOS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</si>
  <si>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</si>
  <si>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</si>
  <si>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91949</t>
    </r>
  </si>
  <si>
    <r>
      <rPr>
        <sz val="7"/>
        <color rgb="FF000000"/>
        <rFont val="Sansserif"/>
      </rPr>
      <t>SUPORTE PARAFUSADO COM PLACA DE ENCAIXE 4" X 4" ALTO (2,00 M DO PISO) PARA PONTO ELÉTRICO - FORNECIMENTO E INSTALAÇÃO. AF_12/2015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</si>
  <si>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</si>
  <si>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</si>
  <si>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</si>
  <si>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</si>
  <si>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</si>
  <si>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</si>
  <si>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COMP-931947 - Câmera IP Bullet 12MP, Zoom Motorizado, Inteligências de vídeo, Entrada e Saída de Alarme, Alimentação: 12 Vdc ou, PoE+ (IEEE 802.3at), IP67 e IK10, ref: VIP 71250 Z INTELBRAS ou similar com suporte conforme projeto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</si>
  <si>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</si>
  <si>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</si>
  <si>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</si>
  <si>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</si>
  <si>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</si>
  <si>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</si>
  <si>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00002438</t>
    </r>
  </si>
  <si>
    <r>
      <rPr>
        <sz val="7"/>
        <color rgb="FF000000"/>
        <rFont val="Sansserif"/>
      </rPr>
      <t>ELETROTECNICO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</si>
  <si>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</si>
  <si>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</si>
  <si>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</si>
  <si>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</si>
  <si>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</si>
  <si>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</si>
  <si>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</si>
  <si>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</si>
  <si>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</si>
  <si>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INS-831076</t>
    </r>
  </si>
  <si>
    <r>
      <rPr>
        <sz val="7"/>
        <color rgb="FF000000"/>
        <rFont val="Sansserif"/>
      </rPr>
      <t>camera ip bullet vip 5450z intelbras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</si>
  <si>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</si>
  <si>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unid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</si>
  <si>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</si>
  <si>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</si>
  <si>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</si>
  <si>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</si>
  <si>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</si>
  <si>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</si>
  <si>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</si>
  <si>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100307</t>
    </r>
  </si>
  <si>
    <r>
      <rPr>
        <sz val="7"/>
        <color rgb="FF000000"/>
        <rFont val="Sansserif"/>
      </rPr>
      <t>MONTADOR DE ELETROELETRÔNICOS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</si>
  <si>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</si>
  <si>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</si>
  <si>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91949</t>
    </r>
  </si>
  <si>
    <r>
      <rPr>
        <sz val="7"/>
        <color rgb="FF000000"/>
        <rFont val="Sansserif"/>
      </rPr>
      <t>SUPORTE PARAFUSADO COM PLACA DE ENCAIXE 4" X 4" ALTO (2,00 M DO PISO) PARA PONTO ELÉTRICO - FORNECIMENTO E INSTALAÇÃO. AF_12/2015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</si>
  <si>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</si>
  <si>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</si>
  <si>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</si>
  <si>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</si>
  <si>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</si>
  <si>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</si>
  <si>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COMP-033007 - "Gravador digital de vídeo em rede para até 32 câmeras IP em Full HD a 30 FPS 2 interfaces de rede Gigabit Ethernet, 16 entradas de alarme, Reconhecimento automático das câmeras Ips, Fonte interna, 100-240 Vac. 50/60 Hz, ref: NVD 7132 INTELBRAS ou similar" (un)</t>
    </r>
  </si>
  <si>
    <r>
      <rPr>
        <b/>
        <sz val="6"/>
        <color rgb="FF000000"/>
        <rFont val="sansserif"/>
      </rPr>
      <t>EQUIPAMENTO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</si>
  <si>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</si>
  <si>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</si>
  <si>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</si>
  <si>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</si>
  <si>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</si>
  <si>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INS-560340</t>
    </r>
  </si>
  <si>
    <r>
      <rPr>
        <sz val="7"/>
        <color rgb="FF000000"/>
        <rFont val="Sansserif"/>
      </rPr>
      <t>nvd 7132 intelbras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</si>
  <si>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</si>
  <si>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unid</t>
    </r>
  </si>
  <si>
    <r>
      <rPr>
        <b/>
        <sz val="6"/>
        <color rgb="FF000000"/>
        <rFont val="sansserif"/>
      </rPr>
      <t>TOTAL EQUIPAMENTO: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</si>
  <si>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</si>
  <si>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</si>
  <si>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</si>
  <si>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</si>
  <si>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</si>
  <si>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</si>
  <si>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00002438</t>
    </r>
  </si>
  <si>
    <r>
      <rPr>
        <sz val="7"/>
        <color rgb="FF000000"/>
        <rFont val="Sansserif"/>
      </rPr>
      <t>ELETROTECNICO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</si>
  <si>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</si>
  <si>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</si>
  <si>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I010130</t>
    </r>
  </si>
  <si>
    <r>
      <rPr>
        <sz val="7"/>
        <color rgb="FF000000"/>
        <rFont val="Sansserif"/>
      </rPr>
      <t>MONTADOR (SINTRACONST)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</si>
  <si>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</si>
  <si>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</si>
  <si>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</si>
  <si>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</si>
  <si>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</si>
  <si>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</si>
  <si>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S160110 - Caixa de telefone em chapa de aço padrão TELEBRAS do tipo CIE-4 600x600x120 mm (und)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</si>
  <si>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</si>
  <si>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</si>
  <si>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</si>
  <si>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</si>
  <si>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</si>
  <si>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</si>
  <si>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</si>
  <si>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</si>
  <si>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</si>
  <si>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</si>
  <si>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</si>
  <si>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</si>
  <si>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</si>
  <si>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</si>
  <si>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</si>
  <si>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</si>
  <si>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</si>
  <si>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</si>
  <si>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</si>
  <si>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</si>
  <si>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I045037</t>
    </r>
  </si>
  <si>
    <r>
      <rPr>
        <sz val="7"/>
        <color rgb="FF000000"/>
        <rFont val="Arial"/>
      </rPr>
      <t>CAIXA C/TAMPA DO TIPO CIE-4 60X60X12 CM (TELEFONE) (DE EMBUTIR)</t>
    </r>
  </si>
  <si>
    <r>
      <rPr>
        <sz val="7"/>
        <color rgb="FF000000"/>
        <rFont val="Arial"/>
      </rPr>
      <t>UN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</si>
  <si>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</si>
  <si>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</si>
  <si>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</si>
  <si>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</si>
  <si>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</si>
  <si>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91859 - ELETRODUTO FLEXÍVEL LISO, PEAD, DN 32 MM (1"), PARA CIRCUITOS TERMINAIS, INSTALADO EM PAREDE - FORNECIMENTO E INSTALAÇÃO. AF_12/2015 (M)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</si>
  <si>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</si>
  <si>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</si>
  <si>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</si>
  <si>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</si>
  <si>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</si>
  <si>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</si>
  <si>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00040401</t>
    </r>
  </si>
  <si>
    <r>
      <rPr>
        <sz val="7"/>
        <color rgb="FF000000"/>
        <rFont val="Sansserif"/>
      </rPr>
      <t>ELETRODUTO FLEXIVEL PLANO EM PEAD, COR PRETA E LARANJA,  DIAMETRO 32 MM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</si>
  <si>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</si>
  <si>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M</t>
    </r>
  </si>
  <si>
    <r>
      <rPr>
        <b/>
        <sz val="6"/>
        <color rgb="FF000000"/>
        <rFont val="sansserif"/>
      </rPr>
      <t>TOTAL MATERIAL: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</si>
  <si>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</si>
  <si>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</si>
  <si>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</si>
  <si>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</si>
  <si>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</si>
  <si>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</si>
  <si>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88247</t>
    </r>
  </si>
  <si>
    <r>
      <rPr>
        <sz val="7"/>
        <color rgb="FF000000"/>
        <rFont val="Sansserif"/>
      </rPr>
      <t>AUXILIAR DE 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</si>
  <si>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</si>
  <si>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</si>
  <si>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88264</t>
    </r>
  </si>
  <si>
    <r>
      <rPr>
        <sz val="7"/>
        <color rgb="FF000000"/>
        <rFont val="Sansserif"/>
      </rPr>
      <t>ELETRICISTA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</si>
  <si>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</si>
  <si>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</si>
  <si>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</si>
  <si>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</si>
  <si>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</si>
  <si>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</si>
  <si>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S151133 - Eletroduto flexível corrugado 1", marca de referência TIGRE (m)</t>
    </r>
  </si>
  <si>
    <r>
      <rPr>
        <b/>
        <sz val="7"/>
        <color rgb="FF000000"/>
        <rFont val="Arial"/>
      </rPr>
      <t>MÃO DE OBRA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</si>
  <si>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</si>
  <si>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</si>
  <si>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SALÁRIO HORA</t>
    </r>
  </si>
  <si>
    <r>
      <rPr>
        <b/>
        <sz val="7"/>
        <color rgb="FF000000"/>
        <rFont val="Arial"/>
      </rPr>
      <t>CUSTO HORÁRIO</t>
    </r>
  </si>
  <si>
    <r>
      <rPr>
        <sz val="7"/>
        <color rgb="FF000000"/>
        <rFont val="Arial"/>
      </rPr>
      <t>I010101</t>
    </r>
  </si>
  <si>
    <r>
      <rPr>
        <sz val="7"/>
        <color rgb="FF000000"/>
        <rFont val="Arial"/>
      </rPr>
      <t>AJUDANTE (AJUDANTE PRATICO - SINDUSCON)</t>
    </r>
  </si>
  <si>
    <r>
      <rPr>
        <sz val="7"/>
        <color rgb="FF000000"/>
        <rFont val="Arial"/>
      </rPr>
      <t>H</t>
    </r>
  </si>
  <si>
    <r>
      <rPr>
        <sz val="7"/>
        <color rgb="FF000000"/>
        <rFont val="Arial"/>
      </rPr>
      <t>I010115</t>
    </r>
  </si>
  <si>
    <r>
      <rPr>
        <sz val="7"/>
        <color rgb="FF000000"/>
        <rFont val="Arial"/>
      </rPr>
      <t>ELETRICISTA (OFICIAL - SINDUSCON)</t>
    </r>
  </si>
  <si>
    <r>
      <rPr>
        <sz val="7"/>
        <color rgb="FF000000"/>
        <rFont val="Arial"/>
      </rPr>
      <t>H</t>
    </r>
  </si>
  <si>
    <r>
      <rPr>
        <b/>
        <sz val="6"/>
        <color rgb="FF000000"/>
        <rFont val="Arial"/>
      </rPr>
      <t>TOTAL MÃO DE OBRA:</t>
    </r>
  </si>
  <si>
    <r>
      <rPr>
        <b/>
        <sz val="7"/>
        <color rgb="FF000000"/>
        <rFont val="Arial"/>
      </rPr>
      <t>Custo Horário da Execução:</t>
    </r>
  </si>
  <si>
    <r>
      <rPr>
        <b/>
        <sz val="7"/>
        <color rgb="FF000000"/>
        <rFont val="Arial"/>
      </rPr>
      <t>Produção da Equipe:</t>
    </r>
  </si>
  <si>
    <r>
      <rPr>
        <b/>
        <sz val="7"/>
        <color rgb="FF000000"/>
        <rFont val="Arial"/>
      </rPr>
      <t>Custo Unitário da Execução:</t>
    </r>
  </si>
  <si>
    <r>
      <rPr>
        <b/>
        <sz val="7"/>
        <color rgb="FF000000"/>
        <rFont val="Arial"/>
      </rPr>
      <t>MATERIAIS</t>
    </r>
  </si>
  <si>
    <r>
      <rPr>
        <b/>
        <sz val="7"/>
        <color rgb="FF000000"/>
        <rFont val="Arial"/>
      </rPr>
      <t>UNID</t>
    </r>
  </si>
  <si>
    <r>
      <rPr>
        <b/>
        <sz val="7"/>
        <color rgb="FF000000"/>
        <rFont val="Arial"/>
      </rPr>
      <t>CONSUMO</t>
    </r>
  </si>
  <si>
    <r>
      <rPr>
        <b/>
        <sz val="7"/>
        <color rgb="FF000000"/>
        <rFont val="Arial"/>
      </rPr>
      <t>VALOR UNITÁRIO</t>
    </r>
  </si>
  <si>
    <r>
      <rPr>
        <b/>
        <sz val="7"/>
        <color rgb="FF000000"/>
        <rFont val="Arial"/>
      </rPr>
      <t>CUSTO UNITÁRIO</t>
    </r>
  </si>
  <si>
    <r>
      <rPr>
        <sz val="7"/>
        <color rgb="FF000000"/>
        <rFont val="Arial"/>
      </rPr>
      <t>I042588</t>
    </r>
  </si>
  <si>
    <r>
      <rPr>
        <sz val="7"/>
        <color rgb="FF000000"/>
        <rFont val="Arial"/>
      </rPr>
      <t>ELETRODUTO FLEXIVEL CORRUGADO 1" PVC TIGREFLEX</t>
    </r>
  </si>
  <si>
    <r>
      <rPr>
        <sz val="7"/>
        <color rgb="FF000000"/>
        <rFont val="Arial"/>
      </rPr>
      <t>M</t>
    </r>
  </si>
  <si>
    <r>
      <rPr>
        <b/>
        <sz val="6"/>
        <color rgb="FF000000"/>
        <rFont val="Arial"/>
      </rPr>
      <t>TOTAL MATERIAIS:</t>
    </r>
  </si>
  <si>
    <r>
      <rPr>
        <b/>
        <sz val="7"/>
        <color rgb="FF000000"/>
        <rFont val="Arial"/>
      </rPr>
      <t>Custo Direto Total: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</si>
  <si>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</si>
  <si>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</si>
  <si>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</si>
  <si>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COMP-976005 - CONVERSOR DE MIDIA PoE 2 km 100 Base-FX para 10/100 Base-TX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</si>
  <si>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</si>
  <si>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</si>
  <si>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</si>
  <si>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</si>
  <si>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</si>
  <si>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</si>
  <si>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</si>
  <si>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</si>
  <si>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</si>
  <si>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</si>
  <si>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</si>
  <si>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</si>
  <si>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</si>
  <si>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</si>
  <si>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</si>
  <si>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</si>
  <si>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</si>
  <si>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</si>
  <si>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</si>
  <si>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</si>
  <si>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</si>
  <si>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CP-2820-I072518</t>
    </r>
  </si>
  <si>
    <r>
      <rPr>
        <sz val="7"/>
        <color rgb="FF000000"/>
        <rFont val="Sansserif"/>
      </rPr>
      <t>CONVERSOR DE MIDIA PoE 2 km 100 Base-FX para 10/100 Base-TX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</si>
  <si>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</si>
  <si>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</si>
  <si>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</si>
  <si>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</si>
  <si>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</si>
  <si>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</si>
  <si>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INS-169629 - Comporta do poço de bomba com abertura livre de 2,10m x 1,7m, fixação químico, com atuador elétrico e manual. 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</si>
  <si>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</si>
  <si>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</si>
  <si>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</si>
  <si>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INS-940514 - Grade mecanizada e automatizada, retenção sólido grosseiro igual ou maior que 50 mm, 2,0 m largura e 3,5 m altura, inclinação 75°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</si>
  <si>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</si>
  <si>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</si>
  <si>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</si>
  <si>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INS-551494 - Válvula de retenção portinhola simples, tipo wafer, PN 10 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</si>
  <si>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</si>
  <si>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</si>
  <si>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</si>
  <si>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INS-111400 - Válvula flap – PN 10, flange na classe K7, PN 10, NBR 7675.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</si>
  <si>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</si>
  <si>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</si>
  <si>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</si>
  <si>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CP-8674-INS-330573 - Equipamento de içamento: Monovia em perfil metálico com talha elétrica com trole elétrico, carga = 5.000 kg GAIVOTAS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</si>
  <si>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</si>
  <si>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</si>
  <si>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</si>
  <si>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INS-333485 - Bomba submersível, Q=2,5m³/s, com descarga entre flanges, coluna de descarga vertical com DN 1200mm e flange de saída para Linha de recalque na classe K7, PN 10, NBR 7675 (FRETE INCLUSO) (unid)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</si>
  <si>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</si>
  <si>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</si>
  <si>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</si>
  <si>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COMP-137756 - Transporte e instalação de Válvula de retenção portinhola simples, tipo wafer, PN 10 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</si>
  <si>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</si>
  <si>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</si>
  <si>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</si>
  <si>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</si>
  <si>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</si>
  <si>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</si>
  <si>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00000246</t>
    </r>
  </si>
  <si>
    <r>
      <rPr>
        <sz val="7"/>
        <color rgb="FF000000"/>
        <rFont val="Sansserif"/>
      </rPr>
      <t>AUXILIAR DE ENCANADOR OU BOMBEIRO HIDRAULICO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</si>
  <si>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</si>
  <si>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</si>
  <si>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I010118</t>
    </r>
  </si>
  <si>
    <r>
      <rPr>
        <sz val="7"/>
        <color rgb="FF000000"/>
        <rFont val="Sansserif"/>
      </rPr>
      <t>ENCANADOR -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</si>
  <si>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</si>
  <si>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</si>
  <si>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</si>
  <si>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</si>
  <si>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</si>
  <si>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</si>
  <si>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</si>
  <si>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</si>
  <si>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</si>
  <si>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</si>
  <si>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</si>
  <si>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</si>
  <si>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</si>
  <si>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</si>
  <si>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6"/>
        <color rgb="FF000000"/>
        <rFont val="sansserif"/>
      </rPr>
      <t>TRANSPORTE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</si>
  <si>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</si>
  <si>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</si>
  <si>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</si>
  <si>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</si>
  <si>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</si>
  <si>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5914640</t>
    </r>
  </si>
  <si>
    <r>
      <rPr>
        <sz val="7"/>
        <color rgb="FF000000"/>
        <rFont val="Sansserif"/>
      </rPr>
      <t>Transporte com cavalo mecânico com semirreboque com capacidade de 30 t - rodovia pavimentada</t>
    </r>
  </si>
  <si>
    <r>
      <rPr>
        <sz val="7"/>
        <color rgb="FF000000"/>
        <rFont val="Sansserif"/>
      </rPr>
      <t>SICRO NOVO</t>
    </r>
  </si>
  <si>
    <r>
      <rPr>
        <sz val="7"/>
        <color rgb="FF000000"/>
        <rFont val="Sansserif"/>
      </rPr>
      <t>tkm</t>
    </r>
  </si>
  <si>
    <r>
      <rPr>
        <b/>
        <sz val="6"/>
        <color rgb="FF000000"/>
        <rFont val="sansserif"/>
      </rPr>
      <t>TOTAL TRANSPORTE: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</si>
  <si>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</si>
  <si>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</si>
  <si>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</si>
  <si>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COMP-037602 - Transporte e instalação de Válvula flap – PN 10, flange na classe K7, PN 10, NBR 7675.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</si>
  <si>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</si>
  <si>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</si>
  <si>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</si>
  <si>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</si>
  <si>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</si>
  <si>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</si>
  <si>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00000246</t>
    </r>
  </si>
  <si>
    <r>
      <rPr>
        <sz val="7"/>
        <color rgb="FF000000"/>
        <rFont val="Sansserif"/>
      </rPr>
      <t>AUXILIAR DE ENCANADOR OU BOMBEIRO HIDRAULICO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</si>
  <si>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</si>
  <si>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</si>
  <si>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I010118</t>
    </r>
  </si>
  <si>
    <r>
      <rPr>
        <sz val="7"/>
        <color rgb="FF000000"/>
        <rFont val="Sansserif"/>
      </rPr>
      <t>ENCANADOR -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</si>
  <si>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</si>
  <si>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</si>
  <si>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</si>
  <si>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</si>
  <si>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</si>
  <si>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</si>
  <si>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</si>
  <si>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</si>
  <si>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</si>
  <si>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</si>
  <si>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</si>
  <si>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</si>
  <si>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</si>
  <si>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</si>
  <si>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6"/>
        <color rgb="FF000000"/>
        <rFont val="sansserif"/>
      </rPr>
      <t>TRANSPORTE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</si>
  <si>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</si>
  <si>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</si>
  <si>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</si>
  <si>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</si>
  <si>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</si>
  <si>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5914640</t>
    </r>
  </si>
  <si>
    <r>
      <rPr>
        <sz val="7"/>
        <color rgb="FF000000"/>
        <rFont val="Sansserif"/>
      </rPr>
      <t>Transporte com cavalo mecânico com semirreboque com capacidade de 30 t - rodovia pavimentada</t>
    </r>
  </si>
  <si>
    <r>
      <rPr>
        <sz val="7"/>
        <color rgb="FF000000"/>
        <rFont val="Sansserif"/>
      </rPr>
      <t>SICRO NOVO</t>
    </r>
  </si>
  <si>
    <r>
      <rPr>
        <sz val="7"/>
        <color rgb="FF000000"/>
        <rFont val="Sansserif"/>
      </rPr>
      <t>tkm</t>
    </r>
  </si>
  <si>
    <r>
      <rPr>
        <b/>
        <sz val="6"/>
        <color rgb="FF000000"/>
        <rFont val="sansserif"/>
      </rPr>
      <t>TOTAL TRANSPORTE: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</si>
  <si>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</si>
  <si>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</si>
  <si>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</si>
  <si>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COMP-622488 - Instalação de Bomba submersível, com descarga entre flanges, coluna de descarga vertical com DN 1200mm e flange de saída para Linha de recalque na classe K7, PN 10, NBR 7675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</si>
  <si>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</si>
  <si>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</si>
  <si>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</si>
  <si>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</si>
  <si>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</si>
  <si>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</si>
  <si>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</si>
  <si>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</si>
  <si>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</si>
  <si>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</si>
  <si>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</si>
  <si>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</si>
  <si>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</si>
  <si>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</si>
  <si>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I010118</t>
    </r>
  </si>
  <si>
    <r>
      <rPr>
        <sz val="7"/>
        <color rgb="FF000000"/>
        <rFont val="Sansserif"/>
      </rPr>
      <t>ENCANADOR -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</si>
  <si>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</si>
  <si>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</si>
  <si>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00002437</t>
    </r>
  </si>
  <si>
    <r>
      <rPr>
        <sz val="7"/>
        <color rgb="FF000000"/>
        <rFont val="Sansserif"/>
      </rPr>
      <t>MONTADOR DE MAQUINAS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</si>
  <si>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</si>
  <si>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</si>
  <si>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00006160</t>
    </r>
  </si>
  <si>
    <r>
      <rPr>
        <sz val="7"/>
        <color rgb="FF000000"/>
        <rFont val="Sansserif"/>
      </rPr>
      <t>SOLDADOR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</si>
  <si>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</si>
  <si>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</si>
  <si>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</si>
  <si>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</si>
  <si>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</si>
  <si>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</si>
  <si>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</si>
  <si>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</si>
  <si>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</si>
  <si>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</si>
  <si>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</si>
  <si>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</si>
  <si>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</si>
  <si>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sz val="7"/>
        <color rgb="FF000000"/>
        <rFont val="Sansserif"/>
      </rPr>
      <t>98765</t>
    </r>
  </si>
  <si>
    <r>
      <rPr>
        <sz val="7"/>
        <color rgb="FF000000"/>
        <rFont val="Sansserif"/>
      </rPr>
      <t>INVERSOR DE SOLDA MONOFÁSICO DE 160 A, POTÊNCIA DE 5400 W, TENSÃO DE 220 V, PARA SOLDA COM ELETRODOS DE 2,0 A 4,0 MM E PROCESSO TIG - CHI DIURNO. AF_06/2018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</si>
  <si>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</si>
  <si>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</si>
  <si>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98764</t>
    </r>
  </si>
  <si>
    <r>
      <rPr>
        <sz val="7"/>
        <color rgb="FF000000"/>
        <rFont val="Sansserif"/>
      </rPr>
      <t>INVERSOR DE SOLDA MONOFÁSICO DE 160 A, POTÊNCIA DE 5400 W, TENSÃO DE 220 V, PARA SOLDA COM ELETRODOS DE 2,0 A 4,0 MM E PROCESSO TIG - CHP DIURNO. AF_06/2018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</si>
  <si>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</si>
  <si>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</si>
  <si>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</si>
  <si>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</si>
  <si>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</si>
  <si>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</si>
  <si>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COMP-975652 - Transporte e montagem de Comportas tipo deslizante com acionamento elétrico.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</si>
  <si>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</si>
  <si>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</si>
  <si>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</si>
  <si>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</si>
  <si>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</si>
  <si>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</si>
  <si>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</si>
  <si>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</si>
  <si>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</si>
  <si>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</si>
  <si>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</si>
  <si>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</si>
  <si>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</si>
  <si>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</si>
  <si>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</si>
  <si>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</si>
  <si>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</si>
  <si>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</si>
  <si>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00002437</t>
    </r>
  </si>
  <si>
    <r>
      <rPr>
        <sz val="7"/>
        <color rgb="FF000000"/>
        <rFont val="Sansserif"/>
      </rPr>
      <t>MONTADOR DE MAQUINAS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</si>
  <si>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</si>
  <si>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</si>
  <si>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I010139</t>
    </r>
  </si>
  <si>
    <r>
      <rPr>
        <sz val="7"/>
        <color rgb="FF000000"/>
        <rFont val="Sansserif"/>
      </rPr>
      <t>PEDREIRO -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</si>
  <si>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</si>
  <si>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</si>
  <si>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</si>
  <si>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</si>
  <si>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</si>
  <si>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</si>
  <si>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</si>
  <si>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</si>
  <si>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</si>
  <si>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</si>
  <si>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</si>
  <si>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</si>
  <si>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</si>
  <si>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</si>
  <si>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6"/>
        <color rgb="FF000000"/>
        <rFont val="sansserif"/>
      </rPr>
      <t>TRANSPORTE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</si>
  <si>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</si>
  <si>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</si>
  <si>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</si>
  <si>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</si>
  <si>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</si>
  <si>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5914640</t>
    </r>
  </si>
  <si>
    <r>
      <rPr>
        <sz val="7"/>
        <color rgb="FF000000"/>
        <rFont val="Sansserif"/>
      </rPr>
      <t>Transporte com cavalo mecânico com semirreboque com capacidade de 30 t - rodovia pavimentada</t>
    </r>
  </si>
  <si>
    <r>
      <rPr>
        <sz val="7"/>
        <color rgb="FF000000"/>
        <rFont val="Sansserif"/>
      </rPr>
      <t>SICRO NOVO</t>
    </r>
  </si>
  <si>
    <r>
      <rPr>
        <sz val="7"/>
        <color rgb="FF000000"/>
        <rFont val="Sansserif"/>
      </rPr>
      <t>tkm</t>
    </r>
  </si>
  <si>
    <r>
      <rPr>
        <b/>
        <sz val="6"/>
        <color rgb="FF000000"/>
        <rFont val="sansserif"/>
      </rPr>
      <t>TOTAL TRANSPORTE: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</si>
  <si>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</si>
  <si>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</si>
  <si>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</si>
  <si>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COMP-355707 - Transporte e instalação de Grade mecanizada e automatizada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</si>
  <si>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</si>
  <si>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</si>
  <si>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</si>
  <si>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</si>
  <si>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</si>
  <si>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</si>
  <si>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I010101</t>
    </r>
  </si>
  <si>
    <r>
      <rPr>
        <sz val="7"/>
        <color rgb="FF000000"/>
        <rFont val="Sansserif"/>
      </rPr>
      <t>AJUDANTE (AJUDANTE PRATICO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</si>
  <si>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</si>
  <si>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</si>
  <si>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I010115</t>
    </r>
  </si>
  <si>
    <r>
      <rPr>
        <sz val="7"/>
        <color rgb="FF000000"/>
        <rFont val="Sansserif"/>
      </rPr>
      <t>ELETRICISTA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</si>
  <si>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</si>
  <si>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</si>
  <si>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00034783</t>
    </r>
  </si>
  <si>
    <r>
      <rPr>
        <sz val="7"/>
        <color rgb="FF000000"/>
        <rFont val="Sansserif"/>
      </rPr>
      <t>ENGENHEIRO ELETRICISTA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</si>
  <si>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</si>
  <si>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</si>
  <si>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00002437</t>
    </r>
  </si>
  <si>
    <r>
      <rPr>
        <sz val="7"/>
        <color rgb="FF000000"/>
        <rFont val="Sansserif"/>
      </rPr>
      <t>MONTADOR DE MAQUINAS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</si>
  <si>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</si>
  <si>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</si>
  <si>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I010139</t>
    </r>
  </si>
  <si>
    <r>
      <rPr>
        <sz val="7"/>
        <color rgb="FF000000"/>
        <rFont val="Sansserif"/>
      </rPr>
      <t>PEDREIRO -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</si>
  <si>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</si>
  <si>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</si>
  <si>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</si>
  <si>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</si>
  <si>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</si>
  <si>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</si>
  <si>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</si>
  <si>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</si>
  <si>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</si>
  <si>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</si>
  <si>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</si>
  <si>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</si>
  <si>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</si>
  <si>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</si>
  <si>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</si>
  <si>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</si>
  <si>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</si>
  <si>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</si>
  <si>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6"/>
        <color rgb="FF000000"/>
        <rFont val="sansserif"/>
      </rPr>
      <t>TRANSPORTE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</si>
  <si>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</si>
  <si>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</si>
  <si>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</si>
  <si>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</si>
  <si>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</si>
  <si>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5914640</t>
    </r>
  </si>
  <si>
    <r>
      <rPr>
        <sz val="7"/>
        <color rgb="FF000000"/>
        <rFont val="Sansserif"/>
      </rPr>
      <t>Transporte com cavalo mecânico com semirreboque com capacidade de 30 t - rodovia pavimentada</t>
    </r>
  </si>
  <si>
    <r>
      <rPr>
        <sz val="7"/>
        <color rgb="FF000000"/>
        <rFont val="Sansserif"/>
      </rPr>
      <t>SICRO NOVO</t>
    </r>
  </si>
  <si>
    <r>
      <rPr>
        <sz val="7"/>
        <color rgb="FF000000"/>
        <rFont val="Sansserif"/>
      </rPr>
      <t>tkm</t>
    </r>
  </si>
  <si>
    <r>
      <rPr>
        <b/>
        <sz val="6"/>
        <color rgb="FF000000"/>
        <rFont val="sansserif"/>
      </rPr>
      <t>TOTAL TRANSPORTE: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</si>
  <si>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</si>
  <si>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</si>
  <si>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</si>
  <si>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CP-2082-06.001.0318-0 - Fornecimento e Montagem de Haste de prolongamento com extremidades rosqueadas, diâmetro 1.1/6”, L=6000mm EM PEDESTAIS DE COMANDO OU MANOBRA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</si>
  <si>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</si>
  <si>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</si>
  <si>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</si>
  <si>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</si>
  <si>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</si>
  <si>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</si>
  <si>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I010139</t>
    </r>
  </si>
  <si>
    <r>
      <rPr>
        <sz val="7"/>
        <color rgb="FF000000"/>
        <rFont val="Sansserif"/>
      </rPr>
      <t>PEDREIRO - (OFICIAL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</si>
  <si>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</si>
  <si>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</si>
  <si>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</si>
  <si>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</si>
  <si>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</si>
  <si>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</si>
  <si>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</si>
  <si>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MATERIAL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</si>
  <si>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</si>
  <si>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</si>
  <si>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</si>
  <si>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</si>
  <si>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</si>
  <si>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CP-1593-I06474</t>
    </r>
  </si>
  <si>
    <r>
      <rPr>
        <sz val="7"/>
        <color rgb="FF000000"/>
        <rFont val="Sansserif"/>
      </rPr>
      <t>Haste de prolongamento com extremidades rosqueadas, diâmetro 1.1/6”, L=6000mm</t>
    </r>
  </si>
  <si>
    <r>
      <rPr>
        <sz val="7"/>
        <color rgb="FF000000"/>
        <rFont val="Sansserif"/>
      </rPr>
      <t>PRÓPRIA</t>
    </r>
  </si>
  <si>
    <r>
      <rPr>
        <sz val="7"/>
        <color rgb="FF000000"/>
        <rFont val="Sansserif"/>
      </rPr>
      <t>un</t>
    </r>
  </si>
  <si>
    <r>
      <rPr>
        <b/>
        <sz val="6"/>
        <color rgb="FF000000"/>
        <rFont val="sansserif"/>
      </rPr>
      <t>TOTAL MATERIAL: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</si>
  <si>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</si>
  <si>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</si>
  <si>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</si>
  <si>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COMP-293431 - Transporte e montagem de Equipamento de içamento: Monovia em perfil metálico com talha elétrica com trole elétrico, carga = 5.000 kg (un)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</si>
  <si>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</si>
  <si>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</si>
  <si>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</si>
  <si>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</si>
  <si>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</si>
  <si>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</si>
  <si>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00044499</t>
    </r>
  </si>
  <si>
    <r>
      <rPr>
        <sz val="7"/>
        <color rgb="FF000000"/>
        <rFont val="Sansserif"/>
      </rPr>
      <t>AJUDANTE DE ESTRUTURAS METALICAS HORISTA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</si>
  <si>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</si>
  <si>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</si>
  <si>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sz val="7"/>
        <color rgb="FF000000"/>
        <rFont val="Sansserif"/>
      </rPr>
      <t>00044497</t>
    </r>
  </si>
  <si>
    <r>
      <rPr>
        <sz val="7"/>
        <color rgb="FF000000"/>
        <rFont val="Sansserif"/>
      </rPr>
      <t>MONTADOR DE ESTRUTURAS METALICAS HORISTA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</si>
  <si>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</si>
  <si>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</si>
  <si>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</si>
  <si>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</si>
  <si>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</si>
  <si>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</si>
  <si>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</si>
  <si>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</si>
  <si>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</si>
  <si>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</si>
  <si>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</si>
  <si>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</si>
  <si>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</si>
  <si>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b/>
        <sz val="6"/>
        <color rgb="FF000000"/>
        <rFont val="sansserif"/>
      </rPr>
      <t>TOTAL SERVICO:</t>
    </r>
  </si>
  <si>
    <r>
      <rPr>
        <b/>
        <sz val="6"/>
        <color rgb="FF000000"/>
        <rFont val="sansserif"/>
      </rPr>
      <t>TRANSPORTE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</si>
  <si>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</si>
  <si>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</si>
  <si>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</si>
  <si>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</si>
  <si>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</si>
  <si>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5914640</t>
    </r>
  </si>
  <si>
    <r>
      <rPr>
        <sz val="7"/>
        <color rgb="FF000000"/>
        <rFont val="Sansserif"/>
      </rPr>
      <t>Transporte com cavalo mecânico com semirreboque com capacidade de 30 t - rodovia pavimentada</t>
    </r>
  </si>
  <si>
    <r>
      <rPr>
        <sz val="7"/>
        <color rgb="FF000000"/>
        <rFont val="Sansserif"/>
      </rPr>
      <t>SICRO NOVO</t>
    </r>
  </si>
  <si>
    <r>
      <rPr>
        <sz val="7"/>
        <color rgb="FF000000"/>
        <rFont val="Sansserif"/>
      </rPr>
      <t>tkm</t>
    </r>
  </si>
  <si>
    <r>
      <rPr>
        <b/>
        <sz val="6"/>
        <color rgb="FF000000"/>
        <rFont val="sansserif"/>
      </rPr>
      <t>TOTAL TRANSPORTE: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</si>
  <si>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</si>
  <si>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</si>
  <si>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</si>
  <si>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 xml:space="preserve"> CP-1538-83726 - ASSENTAMENTO DE PECAS, CONEXOES, APARELHOS E ACESSORIOS DE FERRO FUNDIDO DUCTIL, JUNTA ELASTICA, MECANICA OU FLANGEADA, COM DIAMETROS DE 1200 MM. (M)</t>
    </r>
  </si>
  <si>
    <r>
      <rPr>
        <b/>
        <sz val="6"/>
        <color rgb="FF000000"/>
        <rFont val="sansserif"/>
      </rPr>
      <t>MAO DE OBRA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</si>
  <si>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</si>
  <si>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</si>
  <si>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</si>
  <si>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</si>
  <si>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</si>
  <si>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I010146</t>
    </r>
  </si>
  <si>
    <r>
      <rPr>
        <sz val="7"/>
        <color rgb="FF000000"/>
        <rFont val="Sansserif"/>
      </rPr>
      <t>SERVENTE (AUXILIAR DE OBRAS - SINDUSCON)</t>
    </r>
  </si>
  <si>
    <r>
      <rPr>
        <sz val="7"/>
        <color rgb="FF000000"/>
        <rFont val="Sansserif"/>
      </rPr>
      <t>IOPES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</si>
  <si>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</si>
  <si>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MAO DE OBRA:</t>
    </r>
  </si>
  <si>
    <r>
      <rPr>
        <b/>
        <sz val="6"/>
        <color rgb="FF000000"/>
        <rFont val="sansserif"/>
      </rPr>
      <t>SERVICO</t>
    </r>
  </si>
  <si>
    <r>
      <rPr>
        <b/>
        <sz val="6"/>
        <color rgb="FF000000"/>
        <rFont val="Arial"/>
      </rPr>
      <t>FONTE</t>
    </r>
  </si>
  <si>
    <r>
      <rPr>
        <b/>
        <sz val="6"/>
        <color rgb="FF000000"/>
        <rFont val="Arial"/>
      </rPr>
      <t>UNID</t>
    </r>
  </si>
  <si>
    <r>
      <rPr>
        <b/>
        <sz val="6"/>
        <color rgb="FF000000"/>
        <rFont val="Arial"/>
      </rPr>
      <t>COEFICIENTE</t>
    </r>
  </si>
  <si>
    <r>
      <rPr>
        <b/>
        <sz val="6"/>
        <color rgb="FF000000"/>
        <rFont val="Arial"/>
      </rPr>
      <t>PREÇO UNITÁRIO</t>
    </r>
  </si>
  <si>
    <r>
      <rPr>
        <b/>
        <sz val="6"/>
        <color rgb="FF000000"/>
        <rFont val="Arial"/>
      </rPr>
      <t>TOTAL</t>
    </r>
  </si>
  <si>
    <r>
      <rPr>
        <sz val="7"/>
        <color rgb="FF000000"/>
        <rFont val="Sansserif"/>
      </rPr>
      <t>5930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</si>
  <si>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CHI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</si>
  <si>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</si>
  <si>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CHI</t>
    </r>
  </si>
  <si>
    <r>
      <rPr>
        <sz val="7"/>
        <color rgb="FF000000"/>
        <rFont val="Sansserif"/>
      </rPr>
      <t>5928</t>
    </r>
  </si>
  <si>
    <r>
      <rPr>
        <sz val="7"/>
        <color rgb="FF000000"/>
        <rFont val="Sansserif"/>
      </rPr>
      <t>GUINDAUTO HIDRÁULICO, CAPACIDADE MÁXIMA DE CARGA 6200 KG, MOMENTO MÁXIMO DE CARGA 11,7 TM, ALCANCE MÁXIMO HORIZONTAL 9,70 M, INCLUSIVE CAMINHÃO TOCO PBT 16.000 KG, POTÊNCIA DE 189 CV - CHP DIURNO. AF_06/2014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</si>
  <si>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</si>
  <si>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CHP</t>
    </r>
  </si>
  <si>
    <r>
      <rPr>
        <sz val="7"/>
        <color rgb="FF000000"/>
        <rFont val="Sansserif"/>
      </rPr>
      <t>88277</t>
    </r>
  </si>
  <si>
    <r>
      <rPr>
        <sz val="7"/>
        <color rgb="FF000000"/>
        <rFont val="Sansserif"/>
      </rPr>
      <t>MONTADOR (TUBO AÇO/EQUIPAMENTOS) COM ENCARGOS COMPLEMENTARES</t>
    </r>
  </si>
  <si>
    <r>
      <rPr>
        <sz val="7"/>
        <color rgb="FF000000"/>
        <rFont val="Sansserif"/>
      </rPr>
      <t>SINAPI</t>
    </r>
  </si>
  <si>
    <r>
      <rPr>
        <sz val="7"/>
        <color rgb="FF000000"/>
        <rFont val="Sansserif"/>
      </rPr>
      <t>H</t>
    </r>
  </si>
  <si>
    <r>
      <rPr>
        <b/>
        <sz val="6"/>
        <color rgb="FF000000"/>
        <rFont val="sansserif"/>
      </rPr>
      <t>TOTAL SERVICO: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</si>
  <si>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</si>
  <si>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</si>
  <si>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</si>
  <si>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CP-8667-INS-422209 - TUBO 1200 COM FLANGES L=800. K7 PN 10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</si>
  <si>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</si>
  <si>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</si>
  <si>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</si>
  <si>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COMP-056954 - Tubo 1200 Flange e Ponta JTE K – 7, PN 10, comprimento de 900 mm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</si>
  <si>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</si>
  <si>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</si>
  <si>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</si>
  <si>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COMP-834095 - Tubo 1200 Flange e Ponta JTE K – 7, PN 10, comprimento de 2700 mm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</si>
  <si>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</si>
  <si>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</si>
  <si>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</si>
  <si>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COMP-334957 - Tubo Cilíndrico 1200 JTE K – 9, PN 10, comprimento de 1100 mm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</si>
  <si>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</si>
  <si>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</si>
  <si>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</si>
  <si>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CP-5980-COMP-456702 - TUBO CILÍNDRICO 1200 PARA JUNTA TRAVADA EXTERNA-JTE L = 4400mm K9 PN 10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</si>
  <si>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</si>
  <si>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</si>
  <si>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</si>
  <si>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COMP-853491 - Tubo Cilíndrico 1200 JTE K – 9, PN 10, comprimento de 5200 mm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</si>
  <si>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</si>
  <si>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</si>
  <si>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</si>
  <si>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CP-5654-944683 - TUBO CILÍNDRICO 1200 PARA JUNTA TRAVADA EXTERNA-JTE L = 5800mm K9 PN 10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</si>
  <si>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</si>
  <si>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</si>
  <si>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</si>
  <si>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COMP-019624 - Tubo Ponta e Bolsa K – 9, PN 10, comprimento de 7000 mm, DN 1200 classe K7, conforme norma NBR 7675
 (M)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</si>
  <si>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</si>
  <si>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</si>
  <si>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</si>
  <si>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INS-350952 - CURVA 22°30’ COM FLANGES – K7 DN 1200 K9 PN 10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</si>
  <si>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</si>
  <si>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</si>
  <si>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</si>
  <si>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CP-2046-COMP-416168 - CURVA 45° COM BOLSAS E JTE 1200 - K7 PN 10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</si>
  <si>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</si>
  <si>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</si>
  <si>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</si>
  <si>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CP-9638-I4009 - JUNTA DE DESMONTAGEM TRAVADA AXIALMENTE PN10 DN 1200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</si>
  <si>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</si>
  <si>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</si>
  <si>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</si>
  <si>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CP-5234 - Junta para flange na classe K7, PN 10, NBR 7675 DN1200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</si>
  <si>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</si>
  <si>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</si>
  <si>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</si>
  <si>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CP-1944-CP-7939-I4250 - PARAFUSO C/ PORCAS PARA FLANGES K7 NBR 7675 (36 X 160) MM (D X L) DN 1200  (UN)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</si>
  <si>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</si>
  <si>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(14.02%):</t>
    </r>
  </si>
  <si>
    <r>
      <rPr>
        <b/>
        <sz val="7"/>
        <color rgb="FF000000"/>
        <rFont val="Arial"/>
      </rPr>
      <t>VALOR COM BDI:</t>
    </r>
  </si>
  <si>
    <r>
      <rPr>
        <b/>
        <sz val="8"/>
        <color rgb="FF000000"/>
        <rFont val="Arial"/>
      </rPr>
      <t>COMP-651284 - Serviços de operação assistida, incluíndo comissionamento e testes de equipamentos, simulação de operações, treinamentos e todas as atividades necessárias para garantir a funcionalidade esperada da estação de bombeamento. (MÊS)</t>
    </r>
  </si>
  <si>
    <r>
      <rPr>
        <b/>
        <sz val="7"/>
        <color rgb="FF000000"/>
        <rFont val="Arial"/>
      </rPr>
      <t>VALOR:</t>
    </r>
  </si>
  <si>
    <r>
      <rPr>
        <b/>
        <sz val="7"/>
        <color rgb="FF000000"/>
        <rFont val="Arial"/>
      </rPr>
      <t>VALOR BDI (26.77%):</t>
    </r>
  </si>
  <si>
    <r>
      <rPr>
        <b/>
        <sz val="7"/>
        <color rgb="FF000000"/>
        <rFont val="Arial"/>
      </rPr>
      <t>VALOR COM BDI:</t>
    </r>
  </si>
  <si>
    <t>2021/11</t>
  </si>
  <si>
    <t>2021/10</t>
  </si>
  <si>
    <t>2022/01</t>
  </si>
  <si>
    <t>MAR/2022</t>
  </si>
  <si>
    <t>Local: VILA VELHA - ES</t>
  </si>
  <si>
    <t>Obra: SISTEMA DE BOMBEAMENTO DE ÁGUAS PLUVIAIS DE GAIVOTAS, NO MUNICÍPIO DE VILA VELHA - ES</t>
  </si>
  <si>
    <t>Cliente: SEDURB - SECRETARIA DE SANEAMENTO, HABITAÇÃO E DESENVOLVIMENTO URBANO</t>
  </si>
  <si>
    <t>Curva ABC</t>
  </si>
  <si>
    <t>CURVA 22°30’ COM BOLSAS – K7 DN 1200 PN 10 - BDI = 14,02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</si>
</sst>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R$&quot;\ * #,##0.00_-;\-&quot;R$&quot;\ * #,##0.00_-;_-&quot;R$&quot;\ * &quot;-&quot;??_-;_-@"/>
    <numFmt numFmtId="165" formatCode="&quot;R$&quot;\ #,##0.00"/>
    <numFmt numFmtId="166" formatCode="0.0%"/>
    <numFmt numFmtId="167" formatCode="[$-F800]dddd\,\ mmmm\ dd\,\ yyyy"/>
    <numFmt numFmtId="168" formatCode="#,##0.00%"/>
    <numFmt numFmtId="169" formatCode="#,##0.00\'\ %\'"/>
    <numFmt numFmtId="170" formatCode="#,##0.00000000"/>
    <numFmt numFmtId="171" formatCode="#,##0.0000"/>
  </numFmts>
  <fonts count="45">
    <font>
      <sz val="11"/>
      <color rgb="FF000000"/>
      <name val="Calibri"/>
    </font>
    <font>
      <b/>
      <sz val="14"/>
      <color theme="1"/>
      <name val="Calibri"/>
    </font>
    <font>
      <sz val="11"/>
      <name val="Calibri"/>
    </font>
    <font>
      <sz val="10"/>
      <color theme="1"/>
      <name val="Calibri"/>
    </font>
    <font>
      <b/>
      <sz val="10"/>
      <color theme="1"/>
      <name val="Calibri"/>
    </font>
    <font>
      <sz val="10"/>
      <color rgb="FF000000"/>
      <name val="Calibri"/>
    </font>
    <font>
      <b/>
      <sz val="10"/>
      <color theme="1"/>
      <name val="Times New Roman"/>
    </font>
    <font>
      <b/>
      <sz val="10"/>
      <color rgb="FF0000FF"/>
      <name val="Times New Roman"/>
    </font>
    <font>
      <b/>
      <u/>
      <sz val="10"/>
      <color theme="1"/>
      <name val="Arial"/>
    </font>
    <font>
      <sz val="10"/>
      <color rgb="FF000000"/>
      <name val="Times New Roman"/>
    </font>
    <font>
      <sz val="10"/>
      <color theme="1"/>
      <name val="Times New Roman"/>
    </font>
    <font>
      <b/>
      <sz val="10"/>
      <color rgb="FF666699"/>
      <name val="Times New Roman"/>
    </font>
    <font>
      <sz val="10"/>
      <color rgb="FF000000"/>
      <name val="Arial"/>
    </font>
    <font>
      <b/>
      <sz val="10"/>
      <color rgb="FF000000"/>
      <name val="Times New Roman"/>
    </font>
    <font>
      <vertAlign val="superscript"/>
      <sz val="10"/>
      <color rgb="FF000000"/>
      <name val="Times New Roman"/>
    </font>
    <font>
      <b/>
      <u/>
      <sz val="10"/>
      <color theme="1"/>
      <name val="Calibri"/>
    </font>
    <font>
      <b/>
      <sz val="15"/>
      <color rgb="FF000000"/>
      <name val="Calibri"/>
    </font>
    <font>
      <sz val="12"/>
      <color rgb="FF000000"/>
      <name val="Arial"/>
    </font>
    <font>
      <b/>
      <sz val="8"/>
      <color rgb="FF000000"/>
      <name val="Calibri"/>
    </font>
    <font>
      <sz val="8"/>
      <color rgb="FF000000"/>
      <name val="Calibri"/>
    </font>
    <font>
      <b/>
      <sz val="10"/>
      <color rgb="FF000000"/>
      <name val="Calibri"/>
    </font>
    <font>
      <sz val="10"/>
      <color theme="1"/>
      <name val="Arial"/>
    </font>
    <font>
      <sz val="8"/>
      <color theme="1"/>
      <name val="Arial"/>
    </font>
    <font>
      <sz val="11"/>
      <color theme="1"/>
      <name val="Calibri"/>
    </font>
    <font>
      <sz val="11"/>
      <color theme="1"/>
      <name val="Arial"/>
    </font>
    <font>
      <u/>
      <sz val="11"/>
      <color theme="1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8"/>
      <color rgb="FF000000"/>
      <name val="Arial"/>
    </font>
    <font>
      <sz val="9"/>
      <color rgb="FF000000"/>
      <name val="Sansserif"/>
    </font>
    <font>
      <sz val="7"/>
      <color rgb="FF000000"/>
      <name val="Sansserif"/>
    </font>
    <font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  <font>
      <b/>
      <sz val="7"/>
      <color rgb="FF000000"/>
      <name val="Arial"/>
    </font>
    <font>
      <sz val="6"/>
      <color rgb="FF000000"/>
      <name val="Sansserif"/>
    </font>
    <font>
      <b/>
      <sz val="6"/>
      <color rgb="FF000000"/>
      <name val="Arial"/>
    </font>
    <font>
      <sz val="6"/>
      <color rgb="FF000000"/>
      <name val="Arial"/>
    </font>
    <font>
      <b/>
      <sz val="14"/>
      <color rgb="FF000000"/>
      <name val="Arial"/>
    </font>
    <font>
      <b/>
      <sz val="5"/>
      <color rgb="FF000000"/>
      <name val="Sansserif"/>
    </font>
    <font>
      <b/>
      <u/>
      <sz val="10"/>
      <color theme="1"/>
      <name val="Times New Roman"/>
    </font>
    <font>
      <sz val="10"/>
      <color rgb="FF000000"/>
      <name val="sansserif"/>
    </font>
    <font>
      <sz val="8"/>
      <color rgb="FF000000"/>
      <name val="sansserif"/>
    </font>
    <font>
      <b/>
      <sz val="8"/>
      <color rgb="FF000000"/>
      <name val="Arial"/>
    </font>
    <font>
      <b/>
      <sz val="6"/>
      <color rgb="FF000000"/>
      <name val="sansserif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DFDFDF"/>
      </patternFill>
    </fill>
    <fill>
      <patternFill patternType="solid">
        <fgColor rgb="FFC0C0C0"/>
        <bgColor rgb="FFC0C0C0"/>
      </patternFill>
    </fill>
    <fill>
      <patternFill patternType="solid">
        <fgColor rgb="FFDAFEDB"/>
        <bgColor rgb="FFDAFEDB"/>
      </patternFill>
    </fill>
    <fill>
      <patternFill patternType="solid">
        <fgColor rgb="FFFAFFE9"/>
        <bgColor rgb="FFFAFFE9"/>
      </patternFill>
    </fill>
    <fill>
      <patternFill patternType="solid">
        <fgColor rgb="FFFEDEE3"/>
        <bgColor rgb="FFFEDEE3"/>
      </patternFill>
    </fill>
    <fill>
      <patternFill patternType="solid">
        <fgColor rgb="FFCCCCCC"/>
        <bgColor rgb="FFCCCCCC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71">
    <xf numFmtId="0" fontId="0" fillId="0" borderId="0" xfId="0" applyFont="1" applyAlignment="1"/>
    <xf numFmtId="0" fontId="3" fillId="0" borderId="0" xfId="0" applyFont="1"/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righ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0" fontId="10" fillId="0" borderId="24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9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10" fontId="6" fillId="3" borderId="25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10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3" fillId="0" borderId="16" xfId="0" applyFont="1" applyBorder="1"/>
    <xf numFmtId="0" fontId="4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left"/>
    </xf>
    <xf numFmtId="9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9" fontId="18" fillId="0" borderId="27" xfId="0" applyNumberFormat="1" applyFont="1" applyBorder="1" applyAlignment="1">
      <alignment horizontal="center" vertical="center" wrapText="1"/>
    </xf>
    <xf numFmtId="164" fontId="18" fillId="0" borderId="27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5" fillId="4" borderId="30" xfId="0" applyNumberFormat="1" applyFont="1" applyFill="1" applyBorder="1" applyAlignment="1">
      <alignment horizontal="left" vertical="center"/>
    </xf>
    <xf numFmtId="9" fontId="3" fillId="4" borderId="30" xfId="0" applyNumberFormat="1" applyFont="1" applyFill="1" applyBorder="1" applyAlignment="1">
      <alignment horizontal="center"/>
    </xf>
    <xf numFmtId="164" fontId="21" fillId="4" borderId="30" xfId="0" applyNumberFormat="1" applyFont="1" applyFill="1" applyBorder="1" applyAlignment="1">
      <alignment horizontal="center" wrapText="1"/>
    </xf>
    <xf numFmtId="9" fontId="3" fillId="4" borderId="31" xfId="0" applyNumberFormat="1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" fontId="5" fillId="4" borderId="24" xfId="0" applyNumberFormat="1" applyFont="1" applyFill="1" applyBorder="1" applyAlignment="1">
      <alignment horizontal="left" vertical="center"/>
    </xf>
    <xf numFmtId="10" fontId="3" fillId="4" borderId="24" xfId="0" applyNumberFormat="1" applyFont="1" applyFill="1" applyBorder="1" applyAlignment="1">
      <alignment horizontal="center"/>
    </xf>
    <xf numFmtId="164" fontId="21" fillId="4" borderId="24" xfId="0" applyNumberFormat="1" applyFont="1" applyFill="1" applyBorder="1" applyAlignment="1">
      <alignment horizontal="center" wrapText="1"/>
    </xf>
    <xf numFmtId="9" fontId="3" fillId="4" borderId="24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 vertical="center"/>
    </xf>
    <xf numFmtId="4" fontId="5" fillId="4" borderId="36" xfId="0" applyNumberFormat="1" applyFont="1" applyFill="1" applyBorder="1" applyAlignment="1">
      <alignment horizontal="left" vertical="center"/>
    </xf>
    <xf numFmtId="9" fontId="3" fillId="4" borderId="36" xfId="0" applyNumberFormat="1" applyFont="1" applyFill="1" applyBorder="1" applyAlignment="1">
      <alignment horizontal="center"/>
    </xf>
    <xf numFmtId="164" fontId="21" fillId="4" borderId="36" xfId="0" applyNumberFormat="1" applyFont="1" applyFill="1" applyBorder="1" applyAlignment="1">
      <alignment horizontal="center" wrapText="1"/>
    </xf>
    <xf numFmtId="164" fontId="5" fillId="4" borderId="36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left" vertical="center"/>
    </xf>
    <xf numFmtId="9" fontId="3" fillId="0" borderId="30" xfId="0" applyNumberFormat="1" applyFont="1" applyBorder="1" applyAlignment="1">
      <alignment horizontal="center"/>
    </xf>
    <xf numFmtId="164" fontId="21" fillId="0" borderId="30" xfId="0" applyNumberFormat="1" applyFont="1" applyBorder="1" applyAlignment="1">
      <alignment horizontal="center" wrapText="1"/>
    </xf>
    <xf numFmtId="9" fontId="3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5" fillId="0" borderId="24" xfId="0" applyNumberFormat="1" applyFont="1" applyBorder="1" applyAlignment="1">
      <alignment horizontal="left" vertical="center"/>
    </xf>
    <xf numFmtId="9" fontId="3" fillId="0" borderId="24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 wrapText="1"/>
    </xf>
    <xf numFmtId="164" fontId="5" fillId="0" borderId="2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" fontId="5" fillId="0" borderId="36" xfId="0" applyNumberFormat="1" applyFont="1" applyBorder="1" applyAlignment="1">
      <alignment horizontal="left" vertical="center"/>
    </xf>
    <xf numFmtId="9" fontId="3" fillId="0" borderId="36" xfId="0" applyNumberFormat="1" applyFont="1" applyBorder="1" applyAlignment="1">
      <alignment horizontal="center"/>
    </xf>
    <xf numFmtId="164" fontId="21" fillId="0" borderId="36" xfId="0" applyNumberFormat="1" applyFont="1" applyBorder="1" applyAlignment="1">
      <alignment horizontal="center" wrapText="1"/>
    </xf>
    <xf numFmtId="164" fontId="5" fillId="0" borderId="3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0" xfId="0" applyFont="1"/>
    <xf numFmtId="9" fontId="3" fillId="4" borderId="37" xfId="0" applyNumberFormat="1" applyFont="1" applyFill="1" applyBorder="1" applyAlignment="1">
      <alignment horizontal="center"/>
    </xf>
    <xf numFmtId="164" fontId="21" fillId="4" borderId="37" xfId="0" applyNumberFormat="1" applyFont="1" applyFill="1" applyBorder="1" applyAlignment="1">
      <alignment horizontal="center" wrapText="1"/>
    </xf>
    <xf numFmtId="164" fontId="5" fillId="4" borderId="37" xfId="0" applyNumberFormat="1" applyFont="1" applyFill="1" applyBorder="1" applyAlignment="1">
      <alignment horizontal="center" vertical="center"/>
    </xf>
    <xf numFmtId="10" fontId="3" fillId="0" borderId="24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left" vertical="center"/>
    </xf>
    <xf numFmtId="9" fontId="3" fillId="0" borderId="38" xfId="0" applyNumberFormat="1" applyFont="1" applyBorder="1" applyAlignment="1">
      <alignment horizontal="center"/>
    </xf>
    <xf numFmtId="164" fontId="21" fillId="0" borderId="38" xfId="0" applyNumberFormat="1" applyFont="1" applyBorder="1" applyAlignment="1">
      <alignment horizontal="center" wrapText="1"/>
    </xf>
    <xf numFmtId="166" fontId="3" fillId="0" borderId="36" xfId="0" applyNumberFormat="1" applyFont="1" applyBorder="1" applyAlignment="1">
      <alignment horizontal="center"/>
    </xf>
    <xf numFmtId="165" fontId="21" fillId="4" borderId="30" xfId="0" applyNumberFormat="1" applyFont="1" applyFill="1" applyBorder="1" applyAlignment="1">
      <alignment horizontal="right"/>
    </xf>
    <xf numFmtId="4" fontId="5" fillId="4" borderId="39" xfId="0" applyNumberFormat="1" applyFont="1" applyFill="1" applyBorder="1" applyAlignment="1">
      <alignment horizontal="left" vertical="center"/>
    </xf>
    <xf numFmtId="9" fontId="3" fillId="4" borderId="39" xfId="0" applyNumberFormat="1" applyFont="1" applyFill="1" applyBorder="1" applyAlignment="1">
      <alignment horizontal="center"/>
    </xf>
    <xf numFmtId="164" fontId="21" fillId="4" borderId="39" xfId="0" applyNumberFormat="1" applyFont="1" applyFill="1" applyBorder="1" applyAlignment="1">
      <alignment horizontal="center" wrapText="1"/>
    </xf>
    <xf numFmtId="165" fontId="21" fillId="4" borderId="39" xfId="0" applyNumberFormat="1" applyFont="1" applyFill="1" applyBorder="1" applyAlignment="1">
      <alignment horizontal="right"/>
    </xf>
    <xf numFmtId="165" fontId="21" fillId="0" borderId="36" xfId="0" applyNumberFormat="1" applyFont="1" applyBorder="1" applyAlignment="1">
      <alignment horizontal="right"/>
    </xf>
    <xf numFmtId="164" fontId="21" fillId="4" borderId="36" xfId="0" applyNumberFormat="1" applyFont="1" applyFill="1" applyBorder="1" applyAlignment="1">
      <alignment horizontal="center"/>
    </xf>
    <xf numFmtId="165" fontId="21" fillId="4" borderId="36" xfId="0" applyNumberFormat="1" applyFont="1" applyFill="1" applyBorder="1" applyAlignment="1">
      <alignment horizontal="right"/>
    </xf>
    <xf numFmtId="164" fontId="21" fillId="4" borderId="31" xfId="0" applyNumberFormat="1" applyFont="1" applyFill="1" applyBorder="1" applyAlignment="1">
      <alignment horizontal="center" wrapText="1"/>
    </xf>
    <xf numFmtId="165" fontId="21" fillId="0" borderId="30" xfId="0" applyNumberFormat="1" applyFont="1" applyBorder="1" applyAlignment="1">
      <alignment horizontal="right"/>
    </xf>
    <xf numFmtId="165" fontId="21" fillId="0" borderId="38" xfId="0" applyNumberFormat="1" applyFont="1" applyBorder="1" applyAlignment="1">
      <alignment horizontal="right"/>
    </xf>
    <xf numFmtId="4" fontId="5" fillId="5" borderId="30" xfId="0" applyNumberFormat="1" applyFont="1" applyFill="1" applyBorder="1" applyAlignment="1">
      <alignment horizontal="left" vertical="center"/>
    </xf>
    <xf numFmtId="9" fontId="3" fillId="5" borderId="30" xfId="0" applyNumberFormat="1" applyFont="1" applyFill="1" applyBorder="1" applyAlignment="1">
      <alignment horizontal="center"/>
    </xf>
    <xf numFmtId="164" fontId="21" fillId="5" borderId="30" xfId="0" applyNumberFormat="1" applyFont="1" applyFill="1" applyBorder="1" applyAlignment="1">
      <alignment horizontal="center" wrapText="1"/>
    </xf>
    <xf numFmtId="9" fontId="21" fillId="5" borderId="30" xfId="0" applyNumberFormat="1" applyFont="1" applyFill="1" applyBorder="1" applyAlignment="1">
      <alignment horizontal="center" wrapText="1"/>
    </xf>
    <xf numFmtId="165" fontId="21" fillId="5" borderId="30" xfId="0" applyNumberFormat="1" applyFont="1" applyFill="1" applyBorder="1" applyAlignment="1">
      <alignment horizontal="right"/>
    </xf>
    <xf numFmtId="4" fontId="5" fillId="5" borderId="39" xfId="0" applyNumberFormat="1" applyFont="1" applyFill="1" applyBorder="1" applyAlignment="1">
      <alignment horizontal="left" vertical="center"/>
    </xf>
    <xf numFmtId="9" fontId="3" fillId="5" borderId="39" xfId="0" applyNumberFormat="1" applyFont="1" applyFill="1" applyBorder="1" applyAlignment="1">
      <alignment horizontal="center"/>
    </xf>
    <xf numFmtId="164" fontId="21" fillId="5" borderId="39" xfId="0" applyNumberFormat="1" applyFont="1" applyFill="1" applyBorder="1" applyAlignment="1">
      <alignment horizontal="center" wrapText="1"/>
    </xf>
    <xf numFmtId="9" fontId="21" fillId="5" borderId="39" xfId="0" applyNumberFormat="1" applyFont="1" applyFill="1" applyBorder="1" applyAlignment="1">
      <alignment horizontal="center" wrapText="1"/>
    </xf>
    <xf numFmtId="165" fontId="21" fillId="5" borderId="39" xfId="0" applyNumberFormat="1" applyFont="1" applyFill="1" applyBorder="1" applyAlignment="1">
      <alignment horizontal="right"/>
    </xf>
    <xf numFmtId="4" fontId="5" fillId="5" borderId="36" xfId="0" applyNumberFormat="1" applyFont="1" applyFill="1" applyBorder="1" applyAlignment="1">
      <alignment horizontal="left" vertical="center"/>
    </xf>
    <xf numFmtId="9" fontId="3" fillId="5" borderId="36" xfId="0" applyNumberFormat="1" applyFont="1" applyFill="1" applyBorder="1" applyAlignment="1">
      <alignment horizontal="center"/>
    </xf>
    <xf numFmtId="164" fontId="21" fillId="5" borderId="36" xfId="0" applyNumberFormat="1" applyFont="1" applyFill="1" applyBorder="1" applyAlignment="1">
      <alignment horizontal="center" wrapText="1"/>
    </xf>
    <xf numFmtId="9" fontId="21" fillId="5" borderId="36" xfId="0" applyNumberFormat="1" applyFont="1" applyFill="1" applyBorder="1" applyAlignment="1">
      <alignment horizontal="center" wrapText="1"/>
    </xf>
    <xf numFmtId="165" fontId="21" fillId="5" borderId="36" xfId="0" applyNumberFormat="1" applyFont="1" applyFill="1" applyBorder="1" applyAlignment="1">
      <alignment horizontal="right"/>
    </xf>
    <xf numFmtId="4" fontId="5" fillId="2" borderId="30" xfId="0" applyNumberFormat="1" applyFont="1" applyFill="1" applyBorder="1" applyAlignment="1">
      <alignment horizontal="left" vertical="center"/>
    </xf>
    <xf numFmtId="9" fontId="3" fillId="2" borderId="31" xfId="0" applyNumberFormat="1" applyFont="1" applyFill="1" applyBorder="1" applyAlignment="1">
      <alignment horizontal="center"/>
    </xf>
    <xf numFmtId="164" fontId="21" fillId="2" borderId="30" xfId="0" applyNumberFormat="1" applyFont="1" applyFill="1" applyBorder="1" applyAlignment="1">
      <alignment horizontal="center" wrapText="1"/>
    </xf>
    <xf numFmtId="164" fontId="5" fillId="2" borderId="30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left" vertical="center"/>
    </xf>
    <xf numFmtId="9" fontId="3" fillId="2" borderId="24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 vertical="center"/>
    </xf>
    <xf numFmtId="4" fontId="5" fillId="2" borderId="36" xfId="0" applyNumberFormat="1" applyFont="1" applyFill="1" applyBorder="1" applyAlignment="1">
      <alignment horizontal="left" vertical="center"/>
    </xf>
    <xf numFmtId="9" fontId="3" fillId="2" borderId="36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 vertical="center"/>
    </xf>
    <xf numFmtId="164" fontId="21" fillId="2" borderId="39" xfId="0" applyNumberFormat="1" applyFont="1" applyFill="1" applyBorder="1" applyAlignment="1">
      <alignment horizontal="center" wrapText="1"/>
    </xf>
    <xf numFmtId="164" fontId="21" fillId="2" borderId="36" xfId="0" applyNumberFormat="1" applyFont="1" applyFill="1" applyBorder="1" applyAlignment="1">
      <alignment horizontal="center" wrapText="1"/>
    </xf>
    <xf numFmtId="4" fontId="0" fillId="0" borderId="24" xfId="0" applyNumberFormat="1" applyFont="1" applyBorder="1"/>
    <xf numFmtId="9" fontId="23" fillId="0" borderId="24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/>
    </xf>
    <xf numFmtId="4" fontId="0" fillId="0" borderId="40" xfId="0" applyNumberFormat="1" applyFont="1" applyBorder="1"/>
    <xf numFmtId="9" fontId="23" fillId="0" borderId="40" xfId="0" applyNumberFormat="1" applyFont="1" applyBorder="1" applyAlignment="1">
      <alignment horizontal="center"/>
    </xf>
    <xf numFmtId="164" fontId="24" fillId="0" borderId="40" xfId="0" applyNumberFormat="1" applyFont="1" applyBorder="1" applyAlignment="1">
      <alignment horizontal="center" wrapText="1"/>
    </xf>
    <xf numFmtId="164" fontId="0" fillId="0" borderId="40" xfId="0" applyNumberFormat="1" applyFont="1" applyBorder="1" applyAlignment="1">
      <alignment horizontal="center"/>
    </xf>
    <xf numFmtId="4" fontId="25" fillId="0" borderId="24" xfId="0" applyNumberFormat="1" applyFont="1" applyBorder="1" applyAlignment="1">
      <alignment horizontal="left" vertical="center"/>
    </xf>
    <xf numFmtId="4" fontId="23" fillId="0" borderId="24" xfId="0" applyNumberFormat="1" applyFont="1" applyBorder="1"/>
    <xf numFmtId="164" fontId="23" fillId="0" borderId="24" xfId="0" applyNumberFormat="1" applyFont="1" applyBorder="1" applyAlignment="1">
      <alignment horizontal="right"/>
    </xf>
    <xf numFmtId="0" fontId="20" fillId="3" borderId="41" xfId="0" applyFont="1" applyFill="1" applyBorder="1" applyAlignment="1">
      <alignment horizontal="left" vertical="center"/>
    </xf>
    <xf numFmtId="0" fontId="5" fillId="3" borderId="42" xfId="0" applyFont="1" applyFill="1" applyBorder="1"/>
    <xf numFmtId="0" fontId="5" fillId="3" borderId="42" xfId="0" applyFont="1" applyFill="1" applyBorder="1" applyAlignment="1">
      <alignment horizontal="left"/>
    </xf>
    <xf numFmtId="9" fontId="5" fillId="3" borderId="42" xfId="0" applyNumberFormat="1" applyFont="1" applyFill="1" applyBorder="1" applyAlignment="1">
      <alignment horizontal="center"/>
    </xf>
    <xf numFmtId="164" fontId="5" fillId="3" borderId="42" xfId="0" applyNumberFormat="1" applyFont="1" applyFill="1" applyBorder="1" applyAlignment="1">
      <alignment horizontal="center"/>
    </xf>
    <xf numFmtId="0" fontId="5" fillId="3" borderId="42" xfId="0" applyFont="1" applyFill="1" applyBorder="1" applyAlignment="1">
      <alignment horizontal="right"/>
    </xf>
    <xf numFmtId="165" fontId="5" fillId="3" borderId="43" xfId="0" applyNumberFormat="1" applyFont="1" applyFill="1" applyBorder="1"/>
    <xf numFmtId="0" fontId="19" fillId="0" borderId="0" xfId="0" applyFont="1" applyAlignment="1">
      <alignment horizontal="left" wrapText="1"/>
    </xf>
    <xf numFmtId="9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0" fontId="19" fillId="0" borderId="19" xfId="0" applyFont="1" applyBorder="1" applyAlignment="1">
      <alignment horizontal="left"/>
    </xf>
    <xf numFmtId="9" fontId="19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27" fillId="0" borderId="24" xfId="0" applyFont="1" applyBorder="1" applyAlignment="1">
      <alignment horizontal="center"/>
    </xf>
    <xf numFmtId="0" fontId="19" fillId="6" borderId="24" xfId="0" applyFont="1" applyFill="1" applyBorder="1" applyAlignment="1">
      <alignment horizontal="center" vertical="center"/>
    </xf>
    <xf numFmtId="49" fontId="28" fillId="2" borderId="24" xfId="0" applyNumberFormat="1" applyFont="1" applyFill="1" applyBorder="1" applyAlignment="1">
      <alignment horizontal="center" vertical="center"/>
    </xf>
    <xf numFmtId="0" fontId="19" fillId="6" borderId="50" xfId="0" applyFont="1" applyFill="1" applyBorder="1" applyAlignment="1">
      <alignment horizontal="center"/>
    </xf>
    <xf numFmtId="49" fontId="19" fillId="6" borderId="51" xfId="0" applyNumberFormat="1" applyFont="1" applyFill="1" applyBorder="1" applyAlignment="1">
      <alignment horizontal="center"/>
    </xf>
    <xf numFmtId="0" fontId="19" fillId="6" borderId="52" xfId="0" applyFont="1" applyFill="1" applyBorder="1" applyAlignment="1">
      <alignment horizontal="center"/>
    </xf>
    <xf numFmtId="49" fontId="19" fillId="6" borderId="53" xfId="0" applyNumberFormat="1" applyFont="1" applyFill="1" applyBorder="1" applyAlignment="1">
      <alignment horizontal="center"/>
    </xf>
    <xf numFmtId="0" fontId="27" fillId="0" borderId="36" xfId="0" applyFont="1" applyBorder="1" applyAlignment="1">
      <alignment horizontal="center" vertical="center" wrapText="1"/>
    </xf>
    <xf numFmtId="10" fontId="27" fillId="2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9" fillId="7" borderId="24" xfId="0" applyFont="1" applyFill="1" applyBorder="1" applyAlignment="1">
      <alignment horizontal="center" vertical="center" wrapText="1"/>
    </xf>
    <xf numFmtId="0" fontId="30" fillId="7" borderId="24" xfId="0" applyFont="1" applyFill="1" applyBorder="1" applyAlignment="1">
      <alignment horizontal="center" vertical="center" wrapText="1"/>
    </xf>
    <xf numFmtId="168" fontId="32" fillId="0" borderId="38" xfId="0" applyNumberFormat="1" applyFont="1" applyBorder="1" applyAlignment="1">
      <alignment horizontal="right" vertical="center" wrapText="1"/>
    </xf>
    <xf numFmtId="0" fontId="23" fillId="0" borderId="38" xfId="0" applyFont="1" applyBorder="1" applyAlignment="1">
      <alignment wrapText="1"/>
    </xf>
    <xf numFmtId="169" fontId="33" fillId="0" borderId="38" xfId="0" applyNumberFormat="1" applyFont="1" applyBorder="1" applyAlignment="1">
      <alignment horizontal="right" vertical="center" wrapText="1"/>
    </xf>
    <xf numFmtId="4" fontId="31" fillId="7" borderId="24" xfId="0" applyNumberFormat="1" applyFont="1" applyFill="1" applyBorder="1" applyAlignment="1">
      <alignment horizontal="right" vertical="center" wrapText="1"/>
    </xf>
    <xf numFmtId="0" fontId="23" fillId="0" borderId="40" xfId="0" applyFont="1" applyBorder="1" applyAlignment="1">
      <alignment wrapText="1"/>
    </xf>
    <xf numFmtId="4" fontId="34" fillId="0" borderId="24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7" borderId="50" xfId="0" applyFont="1" applyFill="1" applyBorder="1" applyAlignment="1">
      <alignment wrapText="1"/>
    </xf>
    <xf numFmtId="0" fontId="23" fillId="7" borderId="54" xfId="0" applyFont="1" applyFill="1" applyBorder="1" applyAlignment="1">
      <alignment wrapText="1"/>
    </xf>
    <xf numFmtId="4" fontId="31" fillId="7" borderId="39" xfId="0" applyNumberFormat="1" applyFont="1" applyFill="1" applyBorder="1" applyAlignment="1">
      <alignment horizontal="right" vertical="center" wrapText="1"/>
    </xf>
    <xf numFmtId="0" fontId="23" fillId="7" borderId="52" xfId="0" applyFont="1" applyFill="1" applyBorder="1" applyAlignment="1">
      <alignment wrapText="1"/>
    </xf>
    <xf numFmtId="0" fontId="23" fillId="7" borderId="58" xfId="0" applyFont="1" applyFill="1" applyBorder="1" applyAlignment="1">
      <alignment wrapText="1"/>
    </xf>
    <xf numFmtId="0" fontId="36" fillId="8" borderId="24" xfId="0" applyFont="1" applyFill="1" applyBorder="1" applyAlignment="1">
      <alignment horizontal="center" vertical="center" wrapText="1"/>
    </xf>
    <xf numFmtId="0" fontId="36" fillId="8" borderId="24" xfId="0" applyFont="1" applyFill="1" applyBorder="1" applyAlignment="1">
      <alignment horizontal="left" vertical="center" wrapText="1"/>
    </xf>
    <xf numFmtId="0" fontId="37" fillId="9" borderId="9" xfId="0" applyFont="1" applyFill="1" applyBorder="1" applyAlignment="1">
      <alignment horizontal="center" vertical="top" wrapText="1"/>
    </xf>
    <xf numFmtId="0" fontId="37" fillId="9" borderId="9" xfId="0" applyFont="1" applyFill="1" applyBorder="1" applyAlignment="1">
      <alignment horizontal="left" vertical="top" wrapText="1"/>
    </xf>
    <xf numFmtId="4" fontId="37" fillId="9" borderId="9" xfId="0" applyNumberFormat="1" applyFont="1" applyFill="1" applyBorder="1" applyAlignment="1">
      <alignment horizontal="right" vertical="top" wrapText="1"/>
    </xf>
    <xf numFmtId="4" fontId="37" fillId="9" borderId="9" xfId="0" applyNumberFormat="1" applyFont="1" applyFill="1" applyBorder="1" applyAlignment="1">
      <alignment horizontal="center" vertical="top" wrapText="1"/>
    </xf>
    <xf numFmtId="0" fontId="37" fillId="10" borderId="9" xfId="0" applyFont="1" applyFill="1" applyBorder="1" applyAlignment="1">
      <alignment horizontal="center" vertical="top" wrapText="1"/>
    </xf>
    <xf numFmtId="0" fontId="37" fillId="10" borderId="9" xfId="0" applyFont="1" applyFill="1" applyBorder="1" applyAlignment="1">
      <alignment horizontal="left" vertical="top" wrapText="1"/>
    </xf>
    <xf numFmtId="4" fontId="37" fillId="10" borderId="9" xfId="0" applyNumberFormat="1" applyFont="1" applyFill="1" applyBorder="1" applyAlignment="1">
      <alignment horizontal="right" vertical="top" wrapText="1"/>
    </xf>
    <xf numFmtId="4" fontId="37" fillId="10" borderId="9" xfId="0" applyNumberFormat="1" applyFont="1" applyFill="1" applyBorder="1" applyAlignment="1">
      <alignment horizontal="center" vertical="top" wrapText="1"/>
    </xf>
    <xf numFmtId="0" fontId="37" fillId="11" borderId="9" xfId="0" applyFont="1" applyFill="1" applyBorder="1" applyAlignment="1">
      <alignment horizontal="center" vertical="top" wrapText="1"/>
    </xf>
    <xf numFmtId="0" fontId="37" fillId="11" borderId="9" xfId="0" applyFont="1" applyFill="1" applyBorder="1" applyAlignment="1">
      <alignment horizontal="left" vertical="top" wrapText="1"/>
    </xf>
    <xf numFmtId="4" fontId="37" fillId="11" borderId="9" xfId="0" applyNumberFormat="1" applyFont="1" applyFill="1" applyBorder="1" applyAlignment="1">
      <alignment horizontal="right" vertical="top" wrapText="1"/>
    </xf>
    <xf numFmtId="4" fontId="37" fillId="11" borderId="9" xfId="0" applyNumberFormat="1" applyFont="1" applyFill="1" applyBorder="1" applyAlignment="1">
      <alignment horizontal="center" vertical="top" wrapText="1"/>
    </xf>
    <xf numFmtId="10" fontId="3" fillId="0" borderId="0" xfId="0" applyNumberFormat="1" applyFont="1"/>
    <xf numFmtId="0" fontId="27" fillId="2" borderId="24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wrapText="1"/>
    </xf>
    <xf numFmtId="10" fontId="27" fillId="2" borderId="24" xfId="0" applyNumberFormat="1" applyFont="1" applyFill="1" applyBorder="1" applyAlignment="1">
      <alignment horizontal="center" wrapText="1"/>
    </xf>
    <xf numFmtId="0" fontId="18" fillId="6" borderId="24" xfId="0" applyFont="1" applyFill="1" applyBorder="1" applyAlignment="1">
      <alignment horizontal="center" vertical="center"/>
    </xf>
    <xf numFmtId="49" fontId="18" fillId="2" borderId="24" xfId="0" applyNumberFormat="1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Border="1" applyAlignment="1">
      <alignment horizontal="right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70" fontId="37" fillId="0" borderId="24" xfId="0" applyNumberFormat="1" applyFont="1" applyBorder="1" applyAlignment="1">
      <alignment horizontal="center" vertical="center" wrapText="1"/>
    </xf>
    <xf numFmtId="171" fontId="37" fillId="0" borderId="24" xfId="0" applyNumberFormat="1" applyFont="1" applyBorder="1" applyAlignment="1">
      <alignment horizontal="right" vertical="center" wrapText="1"/>
    </xf>
    <xf numFmtId="0" fontId="33" fillId="12" borderId="24" xfId="0" applyFont="1" applyFill="1" applyBorder="1" applyAlignment="1">
      <alignment horizontal="center" vertical="center" wrapText="1"/>
    </xf>
    <xf numFmtId="171" fontId="37" fillId="0" borderId="24" xfId="0" applyNumberFormat="1" applyFont="1" applyBorder="1" applyAlignment="1">
      <alignment horizontal="center" vertical="center" wrapText="1"/>
    </xf>
    <xf numFmtId="171" fontId="36" fillId="0" borderId="24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center" vertical="top" wrapText="1"/>
    </xf>
    <xf numFmtId="170" fontId="35" fillId="0" borderId="24" xfId="0" applyNumberFormat="1" applyFont="1" applyBorder="1" applyAlignment="1">
      <alignment horizontal="right" vertical="top" wrapText="1"/>
    </xf>
    <xf numFmtId="4" fontId="35" fillId="0" borderId="24" xfId="0" applyNumberFormat="1" applyFont="1" applyBorder="1" applyAlignment="1">
      <alignment horizontal="right" vertical="top" wrapText="1"/>
    </xf>
    <xf numFmtId="4" fontId="39" fillId="0" borderId="24" xfId="0" applyNumberFormat="1" applyFont="1" applyBorder="1" applyAlignment="1">
      <alignment horizontal="right"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24" xfId="0" applyFont="1" applyBorder="1" applyAlignment="1">
      <alignment horizontal="left" vertical="top" wrapText="1"/>
    </xf>
    <xf numFmtId="170" fontId="37" fillId="0" borderId="24" xfId="0" applyNumberFormat="1" applyFont="1" applyBorder="1" applyAlignment="1">
      <alignment horizontal="center" vertical="top" wrapText="1"/>
    </xf>
    <xf numFmtId="4" fontId="37" fillId="0" borderId="24" xfId="0" applyNumberFormat="1" applyFont="1" applyBorder="1" applyAlignment="1">
      <alignment horizontal="right" vertical="top" wrapText="1"/>
    </xf>
    <xf numFmtId="170" fontId="37" fillId="0" borderId="24" xfId="0" applyNumberFormat="1" applyFont="1" applyBorder="1" applyAlignment="1">
      <alignment horizontal="right" vertical="center" wrapText="1"/>
    </xf>
    <xf numFmtId="171" fontId="37" fillId="0" borderId="36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4" fontId="36" fillId="0" borderId="0" xfId="0" applyNumberFormat="1" applyFont="1" applyAlignment="1">
      <alignment horizontal="right" vertical="center" wrapText="1"/>
    </xf>
    <xf numFmtId="49" fontId="19" fillId="6" borderId="57" xfId="0" applyNumberFormat="1" applyFont="1" applyFill="1" applyBorder="1" applyAlignment="1">
      <alignment horizontal="center"/>
    </xf>
    <xf numFmtId="49" fontId="19" fillId="6" borderId="59" xfId="0" applyNumberFormat="1" applyFont="1" applyFill="1" applyBorder="1" applyAlignment="1">
      <alignment horizontal="center"/>
    </xf>
    <xf numFmtId="10" fontId="27" fillId="0" borderId="24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top"/>
    </xf>
    <xf numFmtId="0" fontId="0" fillId="0" borderId="0" xfId="0" applyFont="1" applyAlignment="1"/>
    <xf numFmtId="0" fontId="3" fillId="0" borderId="16" xfId="0" applyFont="1" applyBorder="1" applyAlignment="1">
      <alignment horizontal="left" vertical="top" wrapText="1"/>
    </xf>
    <xf numFmtId="0" fontId="2" fillId="0" borderId="17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1" fontId="3" fillId="0" borderId="4" xfId="0" applyNumberFormat="1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7" fillId="0" borderId="16" xfId="0" applyFont="1" applyBorder="1" applyAlignment="1">
      <alignment horizontal="center" vertical="center"/>
    </xf>
    <xf numFmtId="0" fontId="10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29" xfId="0" applyFont="1" applyFill="1" applyBorder="1" applyAlignment="1">
      <alignment vertical="center" wrapText="1"/>
    </xf>
    <xf numFmtId="0" fontId="2" fillId="0" borderId="33" xfId="0" applyFont="1" applyBorder="1"/>
    <xf numFmtId="0" fontId="2" fillId="0" borderId="35" xfId="0" applyFont="1" applyBorder="1"/>
    <xf numFmtId="0" fontId="5" fillId="0" borderId="29" xfId="0" applyFont="1" applyBorder="1" applyAlignment="1">
      <alignment vertical="center" wrapText="1"/>
    </xf>
    <xf numFmtId="0" fontId="5" fillId="5" borderId="29" xfId="0" applyFont="1" applyFill="1" applyBorder="1" applyAlignment="1">
      <alignment vertical="center" wrapText="1"/>
    </xf>
    <xf numFmtId="165" fontId="5" fillId="2" borderId="29" xfId="0" applyNumberFormat="1" applyFont="1" applyFill="1" applyBorder="1" applyAlignment="1">
      <alignment horizontal="center" vertical="center"/>
    </xf>
    <xf numFmtId="165" fontId="0" fillId="0" borderId="38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2" fillId="0" borderId="32" xfId="0" applyFont="1" applyBorder="1"/>
    <xf numFmtId="0" fontId="2" fillId="0" borderId="34" xfId="0" applyFont="1" applyBorder="1"/>
    <xf numFmtId="165" fontId="5" fillId="4" borderId="2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/>
    <xf numFmtId="165" fontId="5" fillId="5" borderId="29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38" xfId="0" applyFont="1" applyBorder="1" applyAlignment="1">
      <alignment wrapText="1"/>
    </xf>
    <xf numFmtId="0" fontId="0" fillId="0" borderId="38" xfId="0" applyFont="1" applyBorder="1" applyAlignment="1">
      <alignment horizontal="left" wrapText="1"/>
    </xf>
    <xf numFmtId="0" fontId="31" fillId="0" borderId="38" xfId="0" applyFont="1" applyBorder="1" applyAlignment="1">
      <alignment horizontal="left" vertical="center" wrapText="1"/>
    </xf>
    <xf numFmtId="0" fontId="2" fillId="0" borderId="40" xfId="0" applyFont="1" applyBorder="1"/>
    <xf numFmtId="0" fontId="30" fillId="0" borderId="38" xfId="0" applyFont="1" applyBorder="1" applyAlignment="1">
      <alignment horizontal="left" vertical="center" wrapText="1"/>
    </xf>
    <xf numFmtId="4" fontId="31" fillId="0" borderId="38" xfId="0" applyNumberFormat="1" applyFont="1" applyBorder="1" applyAlignment="1">
      <alignment horizontal="right" vertical="center" wrapText="1"/>
    </xf>
    <xf numFmtId="0" fontId="26" fillId="0" borderId="44" xfId="0" applyFont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0" fontId="23" fillId="0" borderId="14" xfId="0" applyFont="1" applyBorder="1"/>
    <xf numFmtId="0" fontId="2" fillId="0" borderId="48" xfId="0" applyFont="1" applyBorder="1"/>
    <xf numFmtId="168" fontId="32" fillId="0" borderId="13" xfId="0" applyNumberFormat="1" applyFont="1" applyBorder="1" applyAlignment="1">
      <alignment horizontal="right" vertical="center" wrapText="1"/>
    </xf>
    <xf numFmtId="0" fontId="29" fillId="7" borderId="21" xfId="0" applyFont="1" applyFill="1" applyBorder="1" applyAlignment="1">
      <alignment horizontal="center" vertical="center" wrapText="1"/>
    </xf>
    <xf numFmtId="4" fontId="31" fillId="7" borderId="21" xfId="0" applyNumberFormat="1" applyFont="1" applyFill="1" applyBorder="1" applyAlignment="1">
      <alignment horizontal="right" vertical="center" wrapText="1"/>
    </xf>
    <xf numFmtId="4" fontId="31" fillId="7" borderId="38" xfId="0" applyNumberFormat="1" applyFont="1" applyFill="1" applyBorder="1" applyAlignment="1">
      <alignment horizontal="right" vertical="center" wrapText="1"/>
    </xf>
    <xf numFmtId="4" fontId="35" fillId="7" borderId="55" xfId="0" applyNumberFormat="1" applyFont="1" applyFill="1" applyBorder="1" applyAlignment="1">
      <alignment horizontal="right" vertical="center" wrapText="1"/>
    </xf>
    <xf numFmtId="0" fontId="2" fillId="0" borderId="59" xfId="0" applyFont="1" applyBorder="1"/>
    <xf numFmtId="4" fontId="31" fillId="7" borderId="56" xfId="0" applyNumberFormat="1" applyFont="1" applyFill="1" applyBorder="1" applyAlignment="1">
      <alignment horizontal="right" vertical="center" wrapText="1"/>
    </xf>
    <xf numFmtId="0" fontId="2" fillId="0" borderId="57" xfId="0" applyFont="1" applyBorder="1"/>
    <xf numFmtId="0" fontId="27" fillId="0" borderId="47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34" fillId="0" borderId="0" xfId="0" applyFont="1" applyAlignment="1">
      <alignment horizontal="right" vertical="center" wrapText="1"/>
    </xf>
    <xf numFmtId="4" fontId="31" fillId="0" borderId="0" xfId="0" applyNumberFormat="1" applyFont="1" applyAlignment="1">
      <alignment horizontal="right" vertical="center" wrapText="1"/>
    </xf>
    <xf numFmtId="0" fontId="26" fillId="0" borderId="21" xfId="0" applyFont="1" applyBorder="1" applyAlignment="1">
      <alignment horizontal="center" vertical="center"/>
    </xf>
    <xf numFmtId="0" fontId="2" fillId="0" borderId="61" xfId="0" applyFont="1" applyBorder="1"/>
    <xf numFmtId="10" fontId="27" fillId="0" borderId="56" xfId="0" applyNumberFormat="1" applyFont="1" applyBorder="1" applyAlignment="1">
      <alignment horizontal="left" vertical="center" wrapText="1"/>
    </xf>
    <xf numFmtId="0" fontId="2" fillId="0" borderId="62" xfId="0" applyFont="1" applyBorder="1"/>
    <xf numFmtId="0" fontId="2" fillId="0" borderId="52" xfId="0" applyFont="1" applyBorder="1"/>
    <xf numFmtId="0" fontId="2" fillId="0" borderId="58" xfId="0" applyFont="1" applyBorder="1"/>
    <xf numFmtId="0" fontId="27" fillId="0" borderId="2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" fillId="0" borderId="65" xfId="0" applyFont="1" applyBorder="1"/>
    <xf numFmtId="0" fontId="19" fillId="6" borderId="21" xfId="0" applyFont="1" applyFill="1" applyBorder="1" applyAlignment="1">
      <alignment horizontal="center" vertical="center"/>
    </xf>
    <xf numFmtId="10" fontId="27" fillId="0" borderId="21" xfId="0" applyNumberFormat="1" applyFont="1" applyBorder="1" applyAlignment="1">
      <alignment horizontal="left" vertical="center" wrapText="1"/>
    </xf>
    <xf numFmtId="0" fontId="2" fillId="0" borderId="63" xfId="0" applyFont="1" applyBorder="1"/>
    <xf numFmtId="0" fontId="19" fillId="6" borderId="56" xfId="0" applyFont="1" applyFill="1" applyBorder="1" applyAlignment="1">
      <alignment horizontal="center"/>
    </xf>
    <xf numFmtId="0" fontId="19" fillId="6" borderId="52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 wrapText="1"/>
    </xf>
    <xf numFmtId="0" fontId="23" fillId="0" borderId="13" xfId="0" applyFont="1" applyBorder="1"/>
    <xf numFmtId="0" fontId="20" fillId="0" borderId="13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33" fillId="0" borderId="21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34" fillId="0" borderId="21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top" wrapText="1"/>
    </xf>
    <xf numFmtId="0" fontId="39" fillId="12" borderId="21" xfId="0" applyFont="1" applyFill="1" applyBorder="1" applyAlignment="1">
      <alignment horizontal="left" vertical="center" wrapText="1"/>
    </xf>
    <xf numFmtId="0" fontId="33" fillId="12" borderId="21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36" fillId="12" borderId="13" xfId="0" applyFont="1" applyFill="1" applyBorder="1" applyAlignment="1">
      <alignment horizontal="left" vertical="center" wrapText="1"/>
    </xf>
    <xf numFmtId="0" fontId="2" fillId="0" borderId="64" xfId="0" applyFont="1" applyBorder="1"/>
    <xf numFmtId="170" fontId="37" fillId="0" borderId="21" xfId="0" applyNumberFormat="1" applyFont="1" applyBorder="1" applyAlignment="1">
      <alignment horizontal="center" vertical="center" wrapText="1"/>
    </xf>
    <xf numFmtId="0" fontId="36" fillId="12" borderId="38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top" wrapText="1"/>
    </xf>
    <xf numFmtId="0" fontId="33" fillId="12" borderId="13" xfId="0" applyFont="1" applyFill="1" applyBorder="1" applyAlignment="1">
      <alignment horizontal="center" vertical="center" wrapText="1"/>
    </xf>
    <xf numFmtId="0" fontId="33" fillId="0" borderId="66" xfId="0" applyFont="1" applyBorder="1" applyAlignment="1">
      <alignment horizontal="right" vertical="center" wrapText="1"/>
    </xf>
    <xf numFmtId="0" fontId="2" fillId="0" borderId="67" xfId="0" applyFont="1" applyBorder="1"/>
    <xf numFmtId="0" fontId="38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6" borderId="13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top" wrapText="1"/>
    </xf>
    <xf numFmtId="10" fontId="27" fillId="2" borderId="6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466725</xdr:colOff>
      <xdr:row>1</xdr:row>
      <xdr:rowOff>9525</xdr:rowOff>
    </xdr:from>
    <xdr:ext cx="7381875" cy="876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638175</xdr:colOff>
      <xdr:row>6</xdr:row>
      <xdr:rowOff>142875</xdr:rowOff>
    </xdr:from>
    <xdr:ext cx="3171825" cy="35623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1057275</xdr:colOff>
      <xdr:row>1</xdr:row>
      <xdr:rowOff>104775</xdr:rowOff>
    </xdr:from>
    <xdr:ext cx="9153525" cy="14478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57150</xdr:colOff>
      <xdr:row>2</xdr:row>
      <xdr:rowOff>219075</xdr:rowOff>
    </xdr:from>
    <xdr:ext cx="2762250" cy="838200"/>
    <xdr:pic>
      <xdr:nvPicPr>
        <xdr:cNvPr id="3" name="image4.png" title="Imagem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</xdr:colOff>
      <xdr:row>3</xdr:row>
      <xdr:rowOff>104775</xdr:rowOff>
    </xdr:from>
    <xdr:ext cx="1762125" cy="514350"/>
    <xdr:pic>
      <xdr:nvPicPr>
        <xdr:cNvPr id="3" name="image4.png" title="Imagem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77075" y="676275"/>
          <a:ext cx="1762125" cy="51435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0</xdr:row>
      <xdr:rowOff>38100</xdr:rowOff>
    </xdr:from>
    <xdr:ext cx="7381875" cy="981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</xdr:row>
      <xdr:rowOff>180975</xdr:rowOff>
    </xdr:from>
    <xdr:ext cx="1143000" cy="323850"/>
    <xdr:pic>
      <xdr:nvPicPr>
        <xdr:cNvPr id="3" name="image4.png" title="Imagem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6</xdr:row>
      <xdr:rowOff>19050</xdr:rowOff>
    </xdr:from>
    <xdr:ext cx="1181100" cy="352425"/>
    <xdr:pic>
      <xdr:nvPicPr>
        <xdr:cNvPr id="3" name="image4.png" title="Imagem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ericana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1000"/>
  <sheetViews>
    <sheetView workbookViewId="0">
      <selection sqref="A1:J1"/>
    </sheetView>
  </sheetViews>
  <sheetFormatPr defaultColWidth="14.42578125" defaultRowHeight="15" customHeight="1"/>
  <cols>
    <col min="1" max="1" width="3" customWidth="1"/>
    <col min="2" max="4" width="11.7109375" customWidth="1"/>
    <col min="5" max="5" width="37.140625" customWidth="1"/>
    <col min="6" max="9" width="11.7109375" customWidth="1"/>
    <col min="10" max="10" width="11.42578125" customWidth="1"/>
    <col min="11" max="26" width="9.140625" customWidth="1"/>
  </cols>
  <sheetData>
    <row r="1" spans="1:26" ht="19.5" customHeight="1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9.5" customHeight="1">
      <c r="A2" s="2"/>
      <c r="B2" s="256" t="s">
        <v>1</v>
      </c>
      <c r="C2" s="257"/>
      <c r="D2" s="257"/>
      <c r="E2" s="257"/>
      <c r="F2" s="257"/>
      <c r="G2" s="258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0.5" customHeight="1">
      <c r="A3" s="2"/>
      <c r="B3" s="5" t="s">
        <v>2</v>
      </c>
      <c r="C3" s="6"/>
      <c r="D3" s="6"/>
      <c r="E3" s="6"/>
      <c r="F3" s="6"/>
      <c r="G3" s="6"/>
      <c r="H3" s="3"/>
      <c r="I3" s="3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5" customHeight="1">
      <c r="A4" s="259"/>
      <c r="B4" s="246"/>
      <c r="C4" s="246"/>
      <c r="D4" s="246"/>
      <c r="E4" s="246"/>
      <c r="F4" s="246"/>
      <c r="G4" s="246"/>
      <c r="H4" s="246"/>
      <c r="I4" s="246"/>
      <c r="J4" s="2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6.75" customHeight="1">
      <c r="A5" s="261"/>
      <c r="B5" s="262"/>
      <c r="C5" s="262"/>
      <c r="D5" s="262"/>
      <c r="E5" s="262"/>
      <c r="F5" s="262"/>
      <c r="G5" s="262"/>
      <c r="H5" s="262"/>
      <c r="I5" s="262"/>
      <c r="J5" s="26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12.75" customHeight="1">
      <c r="A7" s="264"/>
      <c r="B7" s="265"/>
      <c r="C7" s="265"/>
      <c r="D7" s="265"/>
      <c r="E7" s="265"/>
      <c r="F7" s="265"/>
      <c r="G7" s="265"/>
      <c r="H7" s="265"/>
      <c r="I7" s="265"/>
      <c r="J7" s="26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2.75" customHeight="1">
      <c r="A8" s="249"/>
      <c r="B8" s="246"/>
      <c r="C8" s="246"/>
      <c r="D8" s="246"/>
      <c r="E8" s="246"/>
      <c r="F8" s="246"/>
      <c r="G8" s="246"/>
      <c r="H8" s="246"/>
      <c r="I8" s="246"/>
      <c r="J8" s="24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2.75" customHeight="1">
      <c r="A9" s="249"/>
      <c r="B9" s="246"/>
      <c r="C9" s="246"/>
      <c r="D9" s="246"/>
      <c r="E9" s="246"/>
      <c r="F9" s="246"/>
      <c r="G9" s="246"/>
      <c r="H9" s="246"/>
      <c r="I9" s="246"/>
      <c r="J9" s="24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12.75" customHeight="1">
      <c r="A10" s="249"/>
      <c r="B10" s="246"/>
      <c r="C10" s="246"/>
      <c r="D10" s="246"/>
      <c r="E10" s="246"/>
      <c r="F10" s="246"/>
      <c r="G10" s="246"/>
      <c r="H10" s="246"/>
      <c r="I10" s="246"/>
      <c r="J10" s="24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12.75" customHeight="1">
      <c r="A11" s="249"/>
      <c r="B11" s="246"/>
      <c r="C11" s="246"/>
      <c r="D11" s="246"/>
      <c r="E11" s="246"/>
      <c r="F11" s="246"/>
      <c r="G11" s="246"/>
      <c r="H11" s="246"/>
      <c r="I11" s="246"/>
      <c r="J11" s="24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12.75" customHeight="1">
      <c r="A12" s="249"/>
      <c r="B12" s="246"/>
      <c r="C12" s="246"/>
      <c r="D12" s="246"/>
      <c r="E12" s="246"/>
      <c r="F12" s="246"/>
      <c r="G12" s="246"/>
      <c r="H12" s="246"/>
      <c r="I12" s="246"/>
      <c r="J12" s="24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49"/>
      <c r="B13" s="246"/>
      <c r="C13" s="246"/>
      <c r="D13" s="246"/>
      <c r="E13" s="246"/>
      <c r="F13" s="246"/>
      <c r="G13" s="246"/>
      <c r="H13" s="246"/>
      <c r="I13" s="246"/>
      <c r="J13" s="24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49"/>
      <c r="B14" s="246"/>
      <c r="C14" s="246"/>
      <c r="D14" s="246"/>
      <c r="E14" s="246"/>
      <c r="F14" s="246"/>
      <c r="G14" s="246"/>
      <c r="H14" s="246"/>
      <c r="I14" s="246"/>
      <c r="J14" s="24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49"/>
      <c r="B15" s="246"/>
      <c r="C15" s="246"/>
      <c r="D15" s="246"/>
      <c r="E15" s="246"/>
      <c r="F15" s="246"/>
      <c r="G15" s="246"/>
      <c r="H15" s="246"/>
      <c r="I15" s="246"/>
      <c r="J15" s="24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49"/>
      <c r="B16" s="246"/>
      <c r="C16" s="246"/>
      <c r="D16" s="246"/>
      <c r="E16" s="246"/>
      <c r="F16" s="246"/>
      <c r="G16" s="246"/>
      <c r="H16" s="246"/>
      <c r="I16" s="246"/>
      <c r="J16" s="24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0.7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hidden="1" customHeight="1">
      <c r="A19" s="7"/>
      <c r="B19" s="8"/>
      <c r="C19" s="8"/>
      <c r="D19" s="8"/>
      <c r="E19" s="8"/>
      <c r="F19" s="8"/>
      <c r="G19" s="8"/>
      <c r="H19" s="8"/>
      <c r="I19" s="8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hidden="1" customHeight="1">
      <c r="A20" s="10"/>
      <c r="B20" s="267" t="s">
        <v>3</v>
      </c>
      <c r="C20" s="268"/>
      <c r="D20" s="268"/>
      <c r="E20" s="268"/>
      <c r="F20" s="268"/>
      <c r="G20" s="268"/>
      <c r="H20" s="268"/>
      <c r="I20" s="269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hidden="1" customHeight="1">
      <c r="A21" s="10"/>
      <c r="B21" s="270"/>
      <c r="C21" s="246"/>
      <c r="D21" s="246"/>
      <c r="E21" s="246"/>
      <c r="F21" s="246"/>
      <c r="G21" s="246"/>
      <c r="H21" s="246"/>
      <c r="I21" s="12"/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hidden="1" customHeight="1">
      <c r="A22" s="10"/>
      <c r="B22" s="13"/>
      <c r="C22" s="14"/>
      <c r="D22" s="15"/>
      <c r="E22" s="15"/>
      <c r="F22" s="15"/>
      <c r="G22" s="16"/>
      <c r="H22" s="16"/>
      <c r="I22" s="17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hidden="1" customHeight="1">
      <c r="A23" s="10"/>
      <c r="B23" s="13"/>
      <c r="C23" s="14"/>
      <c r="D23" s="1"/>
      <c r="E23" s="1"/>
      <c r="F23" s="15"/>
      <c r="G23" s="16"/>
      <c r="H23" s="16"/>
      <c r="I23" s="17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hidden="1" customHeight="1">
      <c r="A24" s="10"/>
      <c r="B24" s="13"/>
      <c r="C24" s="14"/>
      <c r="D24" s="18" t="s">
        <v>4</v>
      </c>
      <c r="E24" s="19" t="s">
        <v>5</v>
      </c>
      <c r="F24" s="15"/>
      <c r="G24" s="16"/>
      <c r="H24" s="16"/>
      <c r="I24" s="17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hidden="1" customHeight="1">
      <c r="A25" s="10"/>
      <c r="B25" s="13"/>
      <c r="C25" s="14"/>
      <c r="D25" s="15"/>
      <c r="E25" s="20" t="s">
        <v>6</v>
      </c>
      <c r="F25" s="15"/>
      <c r="G25" s="16"/>
      <c r="H25" s="16"/>
      <c r="I25" s="17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hidden="1" customHeight="1">
      <c r="A26" s="10"/>
      <c r="B26" s="13"/>
      <c r="C26" s="16"/>
      <c r="D26" s="16"/>
      <c r="E26" s="16"/>
      <c r="F26" s="16"/>
      <c r="G26" s="16"/>
      <c r="H26" s="16"/>
      <c r="I26" s="17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hidden="1" customHeight="1">
      <c r="A27" s="10"/>
      <c r="B27" s="21"/>
      <c r="C27" s="22" t="s">
        <v>7</v>
      </c>
      <c r="D27" s="14"/>
      <c r="E27" s="14"/>
      <c r="F27" s="14"/>
      <c r="G27" s="14"/>
      <c r="H27" s="14"/>
      <c r="I27" s="17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hidden="1" customHeight="1">
      <c r="A28" s="10"/>
      <c r="B28" s="13"/>
      <c r="C28" s="14"/>
      <c r="D28" s="14"/>
      <c r="E28" s="14"/>
      <c r="F28" s="14"/>
      <c r="G28" s="14"/>
      <c r="H28" s="14"/>
      <c r="I28" s="17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hidden="1" customHeight="1">
      <c r="A29" s="10"/>
      <c r="B29" s="21"/>
      <c r="C29" s="23" t="s">
        <v>8</v>
      </c>
      <c r="D29" s="271" t="s">
        <v>9</v>
      </c>
      <c r="E29" s="246"/>
      <c r="F29" s="248"/>
      <c r="G29" s="24" t="s">
        <v>10</v>
      </c>
      <c r="H29" s="23"/>
      <c r="I29" s="25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hidden="1" customHeight="1">
      <c r="A30" s="10"/>
      <c r="B30" s="13"/>
      <c r="C30" s="23"/>
      <c r="D30" s="26"/>
      <c r="E30" s="26"/>
      <c r="F30" s="26"/>
      <c r="G30" s="27"/>
      <c r="H30" s="14"/>
      <c r="I30" s="17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hidden="1" customHeight="1">
      <c r="A31" s="10"/>
      <c r="B31" s="13"/>
      <c r="C31" s="23" t="s">
        <v>11</v>
      </c>
      <c r="D31" s="271" t="s">
        <v>12</v>
      </c>
      <c r="E31" s="246"/>
      <c r="F31" s="248"/>
      <c r="G31" s="24" t="s">
        <v>10</v>
      </c>
      <c r="H31" s="14"/>
      <c r="I31" s="17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hidden="1" customHeight="1">
      <c r="A32" s="10"/>
      <c r="B32" s="13"/>
      <c r="C32" s="23"/>
      <c r="D32" s="28"/>
      <c r="E32" s="28"/>
      <c r="F32" s="14"/>
      <c r="G32" s="29"/>
      <c r="H32" s="14"/>
      <c r="I32" s="17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hidden="1" customHeight="1">
      <c r="A33" s="10"/>
      <c r="B33" s="13"/>
      <c r="C33" s="23" t="s">
        <v>13</v>
      </c>
      <c r="D33" s="271" t="s">
        <v>14</v>
      </c>
      <c r="E33" s="246"/>
      <c r="F33" s="248"/>
      <c r="G33" s="24" t="e">
        <f>F34+F35</f>
        <v>#VALUE!</v>
      </c>
      <c r="H33" s="14"/>
      <c r="I33" s="17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hidden="1" customHeight="1">
      <c r="A34" s="10"/>
      <c r="B34" s="13"/>
      <c r="C34" s="22" t="s">
        <v>15</v>
      </c>
      <c r="D34" s="14"/>
      <c r="E34" s="22" t="s">
        <v>16</v>
      </c>
      <c r="F34" s="30" t="s">
        <v>10</v>
      </c>
      <c r="G34" s="27"/>
      <c r="H34" s="14"/>
      <c r="I34" s="17"/>
      <c r="J34" s="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hidden="1" customHeight="1">
      <c r="A35" s="10"/>
      <c r="B35" s="13"/>
      <c r="C35" s="22" t="s">
        <v>17</v>
      </c>
      <c r="D35" s="14"/>
      <c r="E35" s="22" t="s">
        <v>18</v>
      </c>
      <c r="F35" s="30" t="s">
        <v>10</v>
      </c>
      <c r="G35" s="27"/>
      <c r="H35" s="14"/>
      <c r="I35" s="17"/>
      <c r="J35" s="1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hidden="1" customHeight="1">
      <c r="A36" s="10"/>
      <c r="B36" s="13"/>
      <c r="C36" s="23"/>
      <c r="D36" s="26"/>
      <c r="E36" s="26"/>
      <c r="F36" s="31"/>
      <c r="G36" s="27"/>
      <c r="H36" s="14"/>
      <c r="I36" s="17"/>
      <c r="J36" s="1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hidden="1" customHeight="1">
      <c r="A37" s="10"/>
      <c r="B37" s="13"/>
      <c r="C37" s="22" t="s">
        <v>19</v>
      </c>
      <c r="D37" s="271" t="s">
        <v>20</v>
      </c>
      <c r="E37" s="246"/>
      <c r="F37" s="248"/>
      <c r="G37" s="24" t="s">
        <v>10</v>
      </c>
      <c r="H37" s="14"/>
      <c r="I37" s="17"/>
      <c r="J37" s="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hidden="1" customHeight="1">
      <c r="A38" s="10"/>
      <c r="B38" s="13"/>
      <c r="C38" s="23"/>
      <c r="D38" s="23"/>
      <c r="E38" s="23"/>
      <c r="F38" s="23"/>
      <c r="G38" s="27"/>
      <c r="H38" s="14"/>
      <c r="I38" s="17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 customHeight="1">
      <c r="A39" s="10"/>
      <c r="B39" s="13"/>
      <c r="C39" s="22" t="s">
        <v>21</v>
      </c>
      <c r="D39" s="271" t="s">
        <v>22</v>
      </c>
      <c r="E39" s="246"/>
      <c r="F39" s="248"/>
      <c r="G39" s="24" t="e">
        <f>F40+F41+F42+F43</f>
        <v>#VALUE!</v>
      </c>
      <c r="H39" s="14"/>
      <c r="I39" s="17"/>
      <c r="J39" s="1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 customHeight="1">
      <c r="A40" s="10"/>
      <c r="B40" s="13"/>
      <c r="C40" s="23"/>
      <c r="D40" s="14"/>
      <c r="E40" s="22" t="s">
        <v>23</v>
      </c>
      <c r="F40" s="30" t="s">
        <v>10</v>
      </c>
      <c r="G40" s="32"/>
      <c r="H40" s="14"/>
      <c r="I40" s="17"/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hidden="1" customHeight="1">
      <c r="A41" s="10"/>
      <c r="B41" s="13"/>
      <c r="C41" s="23"/>
      <c r="D41" s="14"/>
      <c r="E41" s="22" t="s">
        <v>24</v>
      </c>
      <c r="F41" s="30" t="s">
        <v>10</v>
      </c>
      <c r="G41" s="32"/>
      <c r="H41" s="14"/>
      <c r="I41" s="17"/>
      <c r="J41" s="1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hidden="1" customHeight="1">
      <c r="A42" s="10"/>
      <c r="B42" s="13"/>
      <c r="C42" s="23"/>
      <c r="D42" s="14"/>
      <c r="E42" s="22" t="s">
        <v>25</v>
      </c>
      <c r="F42" s="30"/>
      <c r="G42" s="22" t="s">
        <v>26</v>
      </c>
      <c r="H42" s="14"/>
      <c r="I42" s="17"/>
      <c r="J42" s="1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hidden="1" customHeight="1">
      <c r="A43" s="10"/>
      <c r="B43" s="33"/>
      <c r="C43" s="23"/>
      <c r="D43" s="14"/>
      <c r="E43" s="22" t="s">
        <v>27</v>
      </c>
      <c r="F43" s="30"/>
      <c r="G43" s="23"/>
      <c r="H43" s="14"/>
      <c r="I43" s="17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hidden="1" customHeight="1">
      <c r="A44" s="10"/>
      <c r="B44" s="13"/>
      <c r="C44" s="23"/>
      <c r="D44" s="14"/>
      <c r="E44" s="14"/>
      <c r="F44" s="14"/>
      <c r="G44" s="32"/>
      <c r="H44" s="14"/>
      <c r="I44" s="17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hidden="1" customHeight="1">
      <c r="A45" s="10"/>
      <c r="B45" s="13"/>
      <c r="C45" s="22" t="s">
        <v>28</v>
      </c>
      <c r="D45" s="272" t="s">
        <v>29</v>
      </c>
      <c r="E45" s="246"/>
      <c r="F45" s="260"/>
      <c r="G45" s="34" t="e">
        <f>(1+G29+G31+G33+G37)/(1-G39)-1</f>
        <v>#VALUE!</v>
      </c>
      <c r="H45" s="14"/>
      <c r="I45" s="17"/>
      <c r="J45" s="1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hidden="1" customHeight="1">
      <c r="A46" s="10"/>
      <c r="B46" s="35"/>
      <c r="C46" s="36"/>
      <c r="D46" s="37"/>
      <c r="E46" s="37"/>
      <c r="F46" s="37"/>
      <c r="G46" s="38"/>
      <c r="H46" s="39"/>
      <c r="I46" s="40"/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hidden="1" customHeight="1">
      <c r="A47" s="41"/>
      <c r="B47" s="1"/>
      <c r="C47" s="1"/>
      <c r="D47" s="1"/>
      <c r="E47" s="1"/>
      <c r="F47" s="1"/>
      <c r="G47" s="1"/>
      <c r="H47" s="1"/>
      <c r="I47" s="1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hidden="1" customHeight="1">
      <c r="A48" s="245" t="s">
        <v>30</v>
      </c>
      <c r="B48" s="246"/>
      <c r="C48" s="1"/>
      <c r="D48" s="1"/>
      <c r="E48" s="1"/>
      <c r="F48" s="1"/>
      <c r="G48" s="1"/>
      <c r="H48" s="1"/>
      <c r="I48" s="1"/>
      <c r="J48" s="1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hidden="1" customHeight="1">
      <c r="A49" s="247" t="s">
        <v>31</v>
      </c>
      <c r="B49" s="246"/>
      <c r="C49" s="246"/>
      <c r="D49" s="246"/>
      <c r="E49" s="246"/>
      <c r="F49" s="246"/>
      <c r="G49" s="246"/>
      <c r="H49" s="246"/>
      <c r="I49" s="246"/>
      <c r="J49" s="24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hidden="1" customHeight="1">
      <c r="A50" s="249"/>
      <c r="B50" s="246"/>
      <c r="C50" s="246"/>
      <c r="D50" s="246"/>
      <c r="E50" s="246"/>
      <c r="F50" s="246"/>
      <c r="G50" s="246"/>
      <c r="H50" s="246"/>
      <c r="I50" s="246"/>
      <c r="J50" s="24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hidden="1" customHeight="1">
      <c r="A51" s="247" t="s">
        <v>32</v>
      </c>
      <c r="B51" s="246"/>
      <c r="C51" s="246"/>
      <c r="D51" s="246"/>
      <c r="E51" s="246"/>
      <c r="F51" s="246"/>
      <c r="G51" s="246"/>
      <c r="H51" s="246"/>
      <c r="I51" s="246"/>
      <c r="J51" s="24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hidden="1" customHeight="1">
      <c r="A52" s="249"/>
      <c r="B52" s="246"/>
      <c r="C52" s="246"/>
      <c r="D52" s="246"/>
      <c r="E52" s="246"/>
      <c r="F52" s="246"/>
      <c r="G52" s="246"/>
      <c r="H52" s="246"/>
      <c r="I52" s="246"/>
      <c r="J52" s="24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hidden="1" customHeight="1">
      <c r="A53" s="249"/>
      <c r="B53" s="246"/>
      <c r="C53" s="246"/>
      <c r="D53" s="246"/>
      <c r="E53" s="246"/>
      <c r="F53" s="246"/>
      <c r="G53" s="246"/>
      <c r="H53" s="246"/>
      <c r="I53" s="246"/>
      <c r="J53" s="24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 customHeight="1">
      <c r="A54" s="249"/>
      <c r="B54" s="246"/>
      <c r="C54" s="246"/>
      <c r="D54" s="246"/>
      <c r="E54" s="246"/>
      <c r="F54" s="246"/>
      <c r="G54" s="246"/>
      <c r="H54" s="246"/>
      <c r="I54" s="246"/>
      <c r="J54" s="24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 customHeight="1">
      <c r="A55" s="249"/>
      <c r="B55" s="246"/>
      <c r="C55" s="246"/>
      <c r="D55" s="246"/>
      <c r="E55" s="246"/>
      <c r="F55" s="246"/>
      <c r="G55" s="246"/>
      <c r="H55" s="246"/>
      <c r="I55" s="246"/>
      <c r="J55" s="24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 customHeight="1">
      <c r="A56" s="250"/>
      <c r="B56" s="251"/>
      <c r="C56" s="251"/>
      <c r="D56" s="251"/>
      <c r="E56" s="251"/>
      <c r="F56" s="251"/>
      <c r="G56" s="251"/>
      <c r="H56" s="251"/>
      <c r="I56" s="251"/>
      <c r="J56" s="25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hidden="1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hidden="1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hidden="1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hidden="1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hidden="1" customHeight="1">
      <c r="A68" s="4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4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4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48:B48"/>
    <mergeCell ref="A49:J50"/>
    <mergeCell ref="A51:J56"/>
    <mergeCell ref="A1:J1"/>
    <mergeCell ref="B2:G2"/>
    <mergeCell ref="A4:J5"/>
    <mergeCell ref="A7:J17"/>
    <mergeCell ref="B20:I20"/>
    <mergeCell ref="B21:H21"/>
    <mergeCell ref="D29:F29"/>
    <mergeCell ref="D31:F31"/>
    <mergeCell ref="D33:F33"/>
    <mergeCell ref="D37:F37"/>
    <mergeCell ref="D39:F39"/>
    <mergeCell ref="D45:F45"/>
  </mergeCells>
  <printOptions horizontalCentered="1"/>
  <pageMargins left="0.70866141732283472" right="0.19685039370078741" top="0.74803149606299213" bottom="0.74803149606299213" header="0" footer="0"/>
  <pageSetup paperSize="9" fitToHeight="0" orientation="landscape" r:id="rId1"/>
  <headerFooter>
    <oddFooter>&amp;R03+000&amp;P/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Y1000"/>
  <sheetViews>
    <sheetView workbookViewId="0">
      <selection sqref="A1:J1"/>
    </sheetView>
  </sheetViews>
  <sheetFormatPr defaultColWidth="14.42578125" defaultRowHeight="15" customHeight="1"/>
  <cols>
    <col min="1" max="1" width="4.7109375" customWidth="1"/>
    <col min="2" max="2" width="40.85546875" customWidth="1"/>
    <col min="3" max="3" width="38" customWidth="1"/>
    <col min="4" max="4" width="15.42578125" customWidth="1"/>
    <col min="5" max="5" width="18" customWidth="1"/>
    <col min="6" max="6" width="10.28515625" customWidth="1"/>
    <col min="7" max="7" width="16" customWidth="1"/>
    <col min="8" max="8" width="15" customWidth="1"/>
    <col min="9" max="9" width="12.140625" customWidth="1"/>
    <col min="10" max="25" width="8.42578125" customWidth="1"/>
  </cols>
  <sheetData>
    <row r="1" spans="1:25" ht="16.5" customHeight="1">
      <c r="A1" s="281" t="s">
        <v>33</v>
      </c>
      <c r="B1" s="246"/>
      <c r="C1" s="246"/>
      <c r="D1" s="246"/>
      <c r="E1" s="246"/>
      <c r="F1" s="246"/>
      <c r="G1" s="246"/>
      <c r="H1" s="246"/>
    </row>
    <row r="2" spans="1:25" ht="16.5" customHeight="1">
      <c r="A2" s="43"/>
      <c r="B2" s="43"/>
      <c r="C2" s="43"/>
      <c r="D2" s="43"/>
      <c r="E2" s="43"/>
      <c r="F2" s="43"/>
      <c r="G2" s="43"/>
      <c r="H2" s="43"/>
    </row>
    <row r="3" spans="1:25" ht="64.5" customHeight="1">
      <c r="A3" s="43"/>
      <c r="B3" s="282" t="s">
        <v>34</v>
      </c>
      <c r="C3" s="246"/>
      <c r="D3" s="246"/>
      <c r="E3" s="246"/>
      <c r="F3" s="246"/>
      <c r="G3" s="44"/>
      <c r="H3" s="44"/>
    </row>
    <row r="4" spans="1:25" ht="16.5" customHeight="1">
      <c r="A4" s="43"/>
      <c r="B4" s="45" t="s">
        <v>35</v>
      </c>
      <c r="C4" s="43"/>
      <c r="D4" s="43"/>
      <c r="E4" s="43"/>
      <c r="F4" s="43"/>
      <c r="G4" s="43"/>
      <c r="H4" s="43"/>
    </row>
    <row r="5" spans="1:25" ht="22.5" customHeight="1">
      <c r="A5" s="43"/>
      <c r="B5" s="43"/>
      <c r="C5" s="43"/>
      <c r="D5" s="46"/>
      <c r="E5" s="47"/>
      <c r="F5" s="46"/>
      <c r="G5" s="43"/>
      <c r="H5" s="43"/>
    </row>
    <row r="6" spans="1:25" ht="2.25" customHeight="1">
      <c r="A6" s="48"/>
      <c r="B6" s="48"/>
      <c r="C6" s="49"/>
      <c r="D6" s="50"/>
      <c r="E6" s="51"/>
      <c r="F6" s="50"/>
      <c r="G6" s="52"/>
      <c r="H6" s="53"/>
      <c r="I6" s="53"/>
    </row>
    <row r="7" spans="1:25" ht="42.75" customHeight="1">
      <c r="A7" s="54" t="s">
        <v>36</v>
      </c>
      <c r="B7" s="55" t="s">
        <v>37</v>
      </c>
      <c r="C7" s="56" t="s">
        <v>38</v>
      </c>
      <c r="D7" s="57" t="s">
        <v>39</v>
      </c>
      <c r="E7" s="58" t="s">
        <v>40</v>
      </c>
      <c r="F7" s="57" t="s">
        <v>41</v>
      </c>
      <c r="G7" s="59" t="s">
        <v>42</v>
      </c>
      <c r="H7" s="59" t="s">
        <v>43</v>
      </c>
      <c r="I7" s="60"/>
    </row>
    <row r="8" spans="1:25" ht="16.5" customHeight="1">
      <c r="A8" s="283">
        <v>1</v>
      </c>
      <c r="B8" s="273" t="s">
        <v>44</v>
      </c>
      <c r="C8" s="61" t="s">
        <v>45</v>
      </c>
      <c r="D8" s="62">
        <v>0.18</v>
      </c>
      <c r="E8" s="63">
        <v>239400</v>
      </c>
      <c r="F8" s="64">
        <v>0.17</v>
      </c>
      <c r="G8" s="65">
        <f t="shared" ref="G8:G27" si="0">E8/(1+D8)*(1+F8)</f>
        <v>237371.18644067796</v>
      </c>
      <c r="H8" s="286">
        <f>SMALL(G8:G10,1)</f>
        <v>221450</v>
      </c>
      <c r="I8" s="66"/>
    </row>
    <row r="9" spans="1:25" ht="16.5" customHeight="1">
      <c r="A9" s="284"/>
      <c r="B9" s="274"/>
      <c r="C9" s="67" t="s">
        <v>46</v>
      </c>
      <c r="D9" s="68">
        <v>0.17</v>
      </c>
      <c r="E9" s="69">
        <v>221450</v>
      </c>
      <c r="F9" s="70">
        <v>0.17</v>
      </c>
      <c r="G9" s="71">
        <f t="shared" si="0"/>
        <v>221450</v>
      </c>
      <c r="H9" s="274"/>
      <c r="I9" s="66"/>
    </row>
    <row r="10" spans="1:25" ht="16.5" customHeight="1">
      <c r="A10" s="285"/>
      <c r="B10" s="275"/>
      <c r="C10" s="72" t="s">
        <v>47</v>
      </c>
      <c r="D10" s="73">
        <v>0.17</v>
      </c>
      <c r="E10" s="74">
        <v>284766</v>
      </c>
      <c r="F10" s="73">
        <v>0.17</v>
      </c>
      <c r="G10" s="75">
        <f t="shared" si="0"/>
        <v>284766</v>
      </c>
      <c r="H10" s="275"/>
      <c r="I10" s="66"/>
    </row>
    <row r="11" spans="1:25" ht="16.5" customHeight="1">
      <c r="A11" s="283">
        <v>2</v>
      </c>
      <c r="B11" s="276" t="s">
        <v>48</v>
      </c>
      <c r="C11" s="76" t="s">
        <v>49</v>
      </c>
      <c r="D11" s="77">
        <v>0.17</v>
      </c>
      <c r="E11" s="78">
        <v>550000</v>
      </c>
      <c r="F11" s="79">
        <v>0.17</v>
      </c>
      <c r="G11" s="80">
        <f t="shared" si="0"/>
        <v>550000</v>
      </c>
      <c r="H11" s="280">
        <f>SMALL(G11:G13,1)</f>
        <v>357368</v>
      </c>
      <c r="I11" s="81"/>
    </row>
    <row r="12" spans="1:25" ht="16.5" customHeight="1">
      <c r="A12" s="284"/>
      <c r="B12" s="274"/>
      <c r="C12" s="82" t="s">
        <v>50</v>
      </c>
      <c r="D12" s="83">
        <v>0.17</v>
      </c>
      <c r="E12" s="84">
        <v>799700</v>
      </c>
      <c r="F12" s="83">
        <v>0.17</v>
      </c>
      <c r="G12" s="85">
        <f t="shared" si="0"/>
        <v>799700</v>
      </c>
      <c r="H12" s="274"/>
      <c r="I12" s="86"/>
    </row>
    <row r="13" spans="1:25" ht="16.5" customHeight="1">
      <c r="A13" s="285"/>
      <c r="B13" s="275"/>
      <c r="C13" s="87" t="s">
        <v>51</v>
      </c>
      <c r="D13" s="88">
        <v>0.17</v>
      </c>
      <c r="E13" s="89">
        <v>357368</v>
      </c>
      <c r="F13" s="88">
        <v>0.17</v>
      </c>
      <c r="G13" s="90">
        <f t="shared" si="0"/>
        <v>357368</v>
      </c>
      <c r="H13" s="275"/>
      <c r="I13" s="66"/>
    </row>
    <row r="14" spans="1:25" ht="16.5" customHeight="1">
      <c r="A14" s="287">
        <v>3</v>
      </c>
      <c r="B14" s="276" t="s">
        <v>52</v>
      </c>
      <c r="C14" s="76" t="s">
        <v>53</v>
      </c>
      <c r="D14" s="77">
        <v>7.0000000000000007E-2</v>
      </c>
      <c r="E14" s="78">
        <v>315971</v>
      </c>
      <c r="F14" s="79">
        <v>0.17</v>
      </c>
      <c r="G14" s="80">
        <f t="shared" si="0"/>
        <v>345501</v>
      </c>
      <c r="H14" s="280">
        <f>SMALL(G14:G16,1)</f>
        <v>345501</v>
      </c>
      <c r="I14" s="91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</row>
    <row r="15" spans="1:25" ht="16.5" customHeight="1">
      <c r="A15" s="288"/>
      <c r="B15" s="274"/>
      <c r="C15" s="82" t="s">
        <v>54</v>
      </c>
      <c r="D15" s="83">
        <v>0.04</v>
      </c>
      <c r="E15" s="84">
        <v>684162</v>
      </c>
      <c r="F15" s="83">
        <v>0.17</v>
      </c>
      <c r="G15" s="85">
        <f t="shared" si="0"/>
        <v>769682.24999999988</v>
      </c>
      <c r="H15" s="274"/>
      <c r="I15" s="91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6.5" customHeight="1">
      <c r="A16" s="261"/>
      <c r="B16" s="275"/>
      <c r="C16" s="87" t="s">
        <v>55</v>
      </c>
      <c r="D16" s="88">
        <v>0.12</v>
      </c>
      <c r="E16" s="89">
        <v>716249.05</v>
      </c>
      <c r="F16" s="88">
        <v>0.17</v>
      </c>
      <c r="G16" s="90">
        <f t="shared" si="0"/>
        <v>748224.45401785709</v>
      </c>
      <c r="H16" s="275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6.5" customHeight="1">
      <c r="A17" s="287">
        <v>4</v>
      </c>
      <c r="B17" s="273" t="s">
        <v>56</v>
      </c>
      <c r="C17" s="61" t="s">
        <v>45</v>
      </c>
      <c r="D17" s="62">
        <v>0.18</v>
      </c>
      <c r="E17" s="63">
        <v>90000</v>
      </c>
      <c r="F17" s="64">
        <v>0.17</v>
      </c>
      <c r="G17" s="65">
        <f t="shared" si="0"/>
        <v>89237.288135593219</v>
      </c>
      <c r="H17" s="286">
        <f>SMALL(G17:G19,1)</f>
        <v>82700</v>
      </c>
      <c r="I17" s="91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6.5" customHeight="1">
      <c r="A18" s="288"/>
      <c r="B18" s="274"/>
      <c r="C18" s="67" t="s">
        <v>46</v>
      </c>
      <c r="D18" s="68">
        <v>0.17</v>
      </c>
      <c r="E18" s="69">
        <v>82700</v>
      </c>
      <c r="F18" s="70">
        <v>0.17</v>
      </c>
      <c r="G18" s="71">
        <f t="shared" si="0"/>
        <v>82700</v>
      </c>
      <c r="H18" s="274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6.5" customHeight="1">
      <c r="A19" s="261"/>
      <c r="B19" s="275"/>
      <c r="C19" s="72" t="s">
        <v>47</v>
      </c>
      <c r="D19" s="93">
        <v>0.17</v>
      </c>
      <c r="E19" s="94">
        <v>112547</v>
      </c>
      <c r="F19" s="73">
        <v>0.17</v>
      </c>
      <c r="G19" s="95">
        <f t="shared" si="0"/>
        <v>112547</v>
      </c>
      <c r="H19" s="275"/>
      <c r="I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6.5" customHeight="1">
      <c r="A20" s="283">
        <v>5</v>
      </c>
      <c r="B20" s="276" t="s">
        <v>57</v>
      </c>
      <c r="C20" s="76" t="s">
        <v>58</v>
      </c>
      <c r="D20" s="77">
        <v>0.04</v>
      </c>
      <c r="E20" s="78">
        <v>1365794.6</v>
      </c>
      <c r="F20" s="79">
        <v>0.17</v>
      </c>
      <c r="G20" s="80">
        <f t="shared" si="0"/>
        <v>1536518.925</v>
      </c>
      <c r="H20" s="280">
        <f>SMALL(G20:G22,1)</f>
        <v>1536518.925</v>
      </c>
      <c r="I20" s="91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6.5" customHeight="1">
      <c r="A21" s="284"/>
      <c r="B21" s="274"/>
      <c r="C21" s="82" t="s">
        <v>59</v>
      </c>
      <c r="D21" s="96">
        <v>8.7999999999999995E-2</v>
      </c>
      <c r="E21" s="84">
        <v>1949000</v>
      </c>
      <c r="F21" s="83">
        <v>0.17</v>
      </c>
      <c r="G21" s="85">
        <f t="shared" si="0"/>
        <v>2095891.5441176468</v>
      </c>
      <c r="H21" s="274"/>
      <c r="I21" s="91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6.5" customHeight="1">
      <c r="A22" s="285"/>
      <c r="B22" s="275"/>
      <c r="C22" s="87" t="s">
        <v>60</v>
      </c>
      <c r="D22" s="88">
        <v>0.04</v>
      </c>
      <c r="E22" s="89">
        <v>1999983.12</v>
      </c>
      <c r="F22" s="88">
        <v>0.17</v>
      </c>
      <c r="G22" s="90">
        <f t="shared" si="0"/>
        <v>2249981.0099999998</v>
      </c>
      <c r="H22" s="275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6.5" customHeight="1">
      <c r="A23" s="283">
        <v>6</v>
      </c>
      <c r="B23" s="276" t="s">
        <v>61</v>
      </c>
      <c r="C23" s="76" t="s">
        <v>62</v>
      </c>
      <c r="D23" s="77">
        <v>7.0000000000000007E-2</v>
      </c>
      <c r="E23" s="78">
        <v>130050.53</v>
      </c>
      <c r="F23" s="79">
        <v>0.17</v>
      </c>
      <c r="G23" s="80">
        <f t="shared" si="0"/>
        <v>142204.7851401869</v>
      </c>
      <c r="H23" s="280">
        <f>SMALL(G23:G25,1)</f>
        <v>112913.60294117645</v>
      </c>
      <c r="I23" s="91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6.5" customHeight="1">
      <c r="A24" s="284"/>
      <c r="B24" s="274"/>
      <c r="C24" s="97" t="s">
        <v>63</v>
      </c>
      <c r="D24" s="98">
        <v>0.17</v>
      </c>
      <c r="E24" s="99">
        <v>119071.4</v>
      </c>
      <c r="F24" s="83">
        <v>0.17</v>
      </c>
      <c r="G24" s="85">
        <f t="shared" si="0"/>
        <v>119071.40000000001</v>
      </c>
      <c r="H24" s="274"/>
      <c r="I24" s="91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6.5" customHeight="1">
      <c r="A25" s="285"/>
      <c r="B25" s="275"/>
      <c r="C25" s="87" t="s">
        <v>45</v>
      </c>
      <c r="D25" s="100">
        <v>8.7999999999999995E-2</v>
      </c>
      <c r="E25" s="89">
        <v>105000</v>
      </c>
      <c r="F25" s="88">
        <v>0.17</v>
      </c>
      <c r="G25" s="90">
        <f t="shared" si="0"/>
        <v>112913.60294117645</v>
      </c>
      <c r="H25" s="275"/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6.5" customHeight="1">
      <c r="A26" s="283">
        <v>7</v>
      </c>
      <c r="B26" s="273" t="s">
        <v>64</v>
      </c>
      <c r="C26" s="61" t="s">
        <v>65</v>
      </c>
      <c r="D26" s="62">
        <v>0.17</v>
      </c>
      <c r="E26" s="63">
        <v>4850929.5599999996</v>
      </c>
      <c r="F26" s="64">
        <v>0.17</v>
      </c>
      <c r="G26" s="101">
        <f t="shared" si="0"/>
        <v>4850929.5599999996</v>
      </c>
      <c r="H26" s="286">
        <f>SMALL(G26:G28,1)</f>
        <v>4850929.5599999996</v>
      </c>
      <c r="I26" s="91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23.25" customHeight="1">
      <c r="A27" s="284"/>
      <c r="B27" s="274"/>
      <c r="C27" s="102" t="s">
        <v>66</v>
      </c>
      <c r="D27" s="103">
        <v>0.12</v>
      </c>
      <c r="E27" s="104">
        <v>4980000</v>
      </c>
      <c r="F27" s="70">
        <v>0.17</v>
      </c>
      <c r="G27" s="105">
        <f t="shared" si="0"/>
        <v>5202321.4285714272</v>
      </c>
      <c r="H27" s="274"/>
      <c r="I27" s="91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39" customHeight="1">
      <c r="A28" s="285"/>
      <c r="B28" s="275"/>
      <c r="C28" s="87"/>
      <c r="D28" s="88"/>
      <c r="E28" s="89"/>
      <c r="F28" s="88">
        <v>0.17</v>
      </c>
      <c r="G28" s="106"/>
      <c r="H28" s="275"/>
      <c r="I28" s="91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6.5" customHeight="1">
      <c r="A29" s="283">
        <v>8</v>
      </c>
      <c r="B29" s="273" t="s">
        <v>67</v>
      </c>
      <c r="C29" s="61" t="s">
        <v>47</v>
      </c>
      <c r="D29" s="64">
        <v>0.17</v>
      </c>
      <c r="E29" s="63">
        <v>19627</v>
      </c>
      <c r="F29" s="64">
        <v>0.17</v>
      </c>
      <c r="G29" s="101">
        <f t="shared" ref="G29:G43" si="1">E29/(1+D29)*(1+F29)</f>
        <v>19627</v>
      </c>
      <c r="H29" s="286">
        <f>SMALL(G29:G31,1)</f>
        <v>15725</v>
      </c>
      <c r="I29" s="9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6.5" customHeight="1">
      <c r="A30" s="284"/>
      <c r="B30" s="274"/>
      <c r="C30" s="67" t="s">
        <v>68</v>
      </c>
      <c r="D30" s="70">
        <v>0.17</v>
      </c>
      <c r="E30" s="104">
        <v>32885.550000000003</v>
      </c>
      <c r="F30" s="70">
        <v>0.17</v>
      </c>
      <c r="G30" s="105">
        <f t="shared" si="1"/>
        <v>32885.550000000003</v>
      </c>
      <c r="H30" s="274"/>
      <c r="I30" s="91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6.5" customHeight="1">
      <c r="A31" s="285"/>
      <c r="B31" s="275"/>
      <c r="C31" s="72" t="s">
        <v>46</v>
      </c>
      <c r="D31" s="73">
        <v>0.17</v>
      </c>
      <c r="E31" s="107">
        <v>15725</v>
      </c>
      <c r="F31" s="73">
        <v>0.17</v>
      </c>
      <c r="G31" s="108">
        <f t="shared" si="1"/>
        <v>15725</v>
      </c>
      <c r="H31" s="275"/>
      <c r="I31" s="91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6.5" customHeight="1">
      <c r="A32" s="283">
        <v>9</v>
      </c>
      <c r="B32" s="273" t="s">
        <v>69</v>
      </c>
      <c r="C32" s="61" t="s">
        <v>47</v>
      </c>
      <c r="D32" s="64">
        <v>0.17</v>
      </c>
      <c r="E32" s="109">
        <v>31170</v>
      </c>
      <c r="F32" s="64">
        <v>0.17</v>
      </c>
      <c r="G32" s="101">
        <f t="shared" si="1"/>
        <v>31170.000000000004</v>
      </c>
      <c r="H32" s="286">
        <f>SMALL(G32:G34,1)</f>
        <v>24430</v>
      </c>
      <c r="I32" s="91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6.5" customHeight="1">
      <c r="A33" s="284"/>
      <c r="B33" s="274"/>
      <c r="C33" s="67" t="s">
        <v>68</v>
      </c>
      <c r="D33" s="70">
        <v>0.17</v>
      </c>
      <c r="E33" s="104">
        <v>50927.74</v>
      </c>
      <c r="F33" s="70">
        <v>0.17</v>
      </c>
      <c r="G33" s="105">
        <f t="shared" si="1"/>
        <v>50927.74</v>
      </c>
      <c r="H33" s="274"/>
      <c r="I33" s="91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6.5" customHeight="1">
      <c r="A34" s="285"/>
      <c r="B34" s="275"/>
      <c r="C34" s="72" t="s">
        <v>46</v>
      </c>
      <c r="D34" s="73">
        <v>0.17</v>
      </c>
      <c r="E34" s="74">
        <v>24430</v>
      </c>
      <c r="F34" s="73">
        <v>0.17</v>
      </c>
      <c r="G34" s="108">
        <f t="shared" si="1"/>
        <v>24430</v>
      </c>
      <c r="H34" s="275"/>
      <c r="I34" s="91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6.5" customHeight="1">
      <c r="A35" s="283">
        <v>10</v>
      </c>
      <c r="B35" s="273" t="s">
        <v>70</v>
      </c>
      <c r="C35" s="61" t="s">
        <v>47</v>
      </c>
      <c r="D35" s="64">
        <v>0.17</v>
      </c>
      <c r="E35" s="63">
        <v>41868</v>
      </c>
      <c r="F35" s="64">
        <v>0.17</v>
      </c>
      <c r="G35" s="101">
        <f t="shared" si="1"/>
        <v>41868.000000000007</v>
      </c>
      <c r="H35" s="286">
        <f>SMALL(G35:G37,1)</f>
        <v>36000</v>
      </c>
      <c r="I35" s="91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6.5" customHeight="1">
      <c r="A36" s="284"/>
      <c r="B36" s="274"/>
      <c r="C36" s="67" t="s">
        <v>68</v>
      </c>
      <c r="D36" s="70">
        <v>0.17</v>
      </c>
      <c r="E36" s="104">
        <v>39487.07</v>
      </c>
      <c r="F36" s="70">
        <v>0.17</v>
      </c>
      <c r="G36" s="105">
        <f t="shared" si="1"/>
        <v>39487.070000000007</v>
      </c>
      <c r="H36" s="274"/>
      <c r="I36" s="91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6.5" customHeight="1">
      <c r="A37" s="285"/>
      <c r="B37" s="275"/>
      <c r="C37" s="72" t="s">
        <v>46</v>
      </c>
      <c r="D37" s="73">
        <v>0.17</v>
      </c>
      <c r="E37" s="74">
        <v>36000</v>
      </c>
      <c r="F37" s="73">
        <v>0.17</v>
      </c>
      <c r="G37" s="108">
        <f t="shared" si="1"/>
        <v>36000</v>
      </c>
      <c r="H37" s="275"/>
      <c r="I37" s="91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6.5" customHeight="1">
      <c r="A38" s="283">
        <v>11</v>
      </c>
      <c r="B38" s="276" t="s">
        <v>71</v>
      </c>
      <c r="C38" s="76" t="s">
        <v>72</v>
      </c>
      <c r="D38" s="79">
        <v>0.17</v>
      </c>
      <c r="E38" s="78">
        <v>678.23</v>
      </c>
      <c r="F38" s="79">
        <v>0.17</v>
      </c>
      <c r="G38" s="110">
        <f t="shared" si="1"/>
        <v>678.23</v>
      </c>
      <c r="H38" s="280">
        <f>SMALL(G38:G40,1)</f>
        <v>576</v>
      </c>
      <c r="I38" s="91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6.5" customHeight="1">
      <c r="A39" s="284"/>
      <c r="B39" s="274"/>
      <c r="C39" s="82" t="s">
        <v>68</v>
      </c>
      <c r="D39" s="83">
        <v>0.17</v>
      </c>
      <c r="E39" s="99">
        <v>669.77</v>
      </c>
      <c r="F39" s="83">
        <v>0.17</v>
      </c>
      <c r="G39" s="111">
        <f t="shared" si="1"/>
        <v>669.77</v>
      </c>
      <c r="H39" s="274"/>
      <c r="I39" s="91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6.5" customHeight="1">
      <c r="A40" s="285"/>
      <c r="B40" s="275"/>
      <c r="C40" s="87" t="s">
        <v>46</v>
      </c>
      <c r="D40" s="88">
        <v>0.17</v>
      </c>
      <c r="E40" s="89">
        <v>576</v>
      </c>
      <c r="F40" s="88">
        <v>0.17</v>
      </c>
      <c r="G40" s="106">
        <f t="shared" si="1"/>
        <v>576</v>
      </c>
      <c r="H40" s="275"/>
      <c r="I40" s="91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spans="1:25" ht="16.5" customHeight="1">
      <c r="A41" s="283">
        <v>12</v>
      </c>
      <c r="B41" s="276" t="s">
        <v>73</v>
      </c>
      <c r="C41" s="76" t="s">
        <v>72</v>
      </c>
      <c r="D41" s="79">
        <v>0.17</v>
      </c>
      <c r="E41" s="78">
        <v>61.33</v>
      </c>
      <c r="F41" s="79">
        <v>0.17</v>
      </c>
      <c r="G41" s="110">
        <f t="shared" si="1"/>
        <v>61.33</v>
      </c>
      <c r="H41" s="280">
        <f>SMALL(G41:G43,1)</f>
        <v>60.97</v>
      </c>
      <c r="I41" s="91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</row>
    <row r="42" spans="1:25" ht="16.5" customHeight="1">
      <c r="A42" s="284"/>
      <c r="B42" s="274"/>
      <c r="C42" s="82" t="s">
        <v>68</v>
      </c>
      <c r="D42" s="83">
        <v>0.17</v>
      </c>
      <c r="E42" s="99">
        <v>65.760000000000005</v>
      </c>
      <c r="F42" s="83">
        <v>0.17</v>
      </c>
      <c r="G42" s="111">
        <f t="shared" si="1"/>
        <v>65.760000000000005</v>
      </c>
      <c r="H42" s="274"/>
      <c r="I42" s="91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</row>
    <row r="43" spans="1:25" ht="16.5" customHeight="1">
      <c r="A43" s="285"/>
      <c r="B43" s="275"/>
      <c r="C43" s="87" t="s">
        <v>46</v>
      </c>
      <c r="D43" s="88">
        <v>0.17</v>
      </c>
      <c r="E43" s="89">
        <v>60.97</v>
      </c>
      <c r="F43" s="88">
        <v>0.17</v>
      </c>
      <c r="G43" s="106">
        <f t="shared" si="1"/>
        <v>60.97</v>
      </c>
      <c r="H43" s="275"/>
      <c r="I43" s="91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6.5" hidden="1" customHeight="1">
      <c r="A44" s="283">
        <v>13</v>
      </c>
      <c r="B44" s="277"/>
      <c r="C44" s="112"/>
      <c r="D44" s="113"/>
      <c r="E44" s="114"/>
      <c r="F44" s="115"/>
      <c r="G44" s="116"/>
      <c r="H44" s="289" t="e">
        <f>AVERAGE(G44:G46)</f>
        <v>#DIV/0!</v>
      </c>
      <c r="I44" s="91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</row>
    <row r="45" spans="1:25" ht="16.5" hidden="1" customHeight="1">
      <c r="A45" s="284"/>
      <c r="B45" s="274"/>
      <c r="C45" s="117"/>
      <c r="D45" s="118"/>
      <c r="E45" s="119"/>
      <c r="F45" s="120"/>
      <c r="G45" s="121"/>
      <c r="H45" s="274"/>
      <c r="I45" s="9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</row>
    <row r="46" spans="1:25" ht="16.5" hidden="1" customHeight="1">
      <c r="A46" s="285"/>
      <c r="B46" s="275"/>
      <c r="C46" s="122"/>
      <c r="D46" s="123"/>
      <c r="E46" s="124"/>
      <c r="F46" s="125"/>
      <c r="G46" s="126"/>
      <c r="H46" s="275"/>
      <c r="I46" s="91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</row>
    <row r="47" spans="1:25" ht="16.5" customHeight="1">
      <c r="A47" s="283">
        <v>14</v>
      </c>
      <c r="B47" s="273" t="s">
        <v>74</v>
      </c>
      <c r="C47" s="61" t="s">
        <v>47</v>
      </c>
      <c r="D47" s="64">
        <v>0.17</v>
      </c>
      <c r="E47" s="63">
        <v>27520</v>
      </c>
      <c r="F47" s="64">
        <v>0.17</v>
      </c>
      <c r="G47" s="101">
        <f t="shared" ref="G47:G70" si="2">E47/(1+D47)*(1+F47)</f>
        <v>27520</v>
      </c>
      <c r="H47" s="286">
        <f>SMALL(G47:G49,1)</f>
        <v>21332</v>
      </c>
      <c r="I47" s="91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</row>
    <row r="48" spans="1:25" ht="16.5" customHeight="1">
      <c r="A48" s="284"/>
      <c r="B48" s="274"/>
      <c r="C48" s="67" t="s">
        <v>68</v>
      </c>
      <c r="D48" s="70">
        <v>0.17</v>
      </c>
      <c r="E48" s="104">
        <v>36245.480000000003</v>
      </c>
      <c r="F48" s="70">
        <v>0.17</v>
      </c>
      <c r="G48" s="105">
        <f t="shared" si="2"/>
        <v>36245.480000000003</v>
      </c>
      <c r="H48" s="274"/>
      <c r="I48" s="91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</row>
    <row r="49" spans="1:25" ht="16.5" customHeight="1">
      <c r="A49" s="285"/>
      <c r="B49" s="275"/>
      <c r="C49" s="72" t="s">
        <v>46</v>
      </c>
      <c r="D49" s="73">
        <v>0.17</v>
      </c>
      <c r="E49" s="74">
        <v>21332</v>
      </c>
      <c r="F49" s="73">
        <v>0.17</v>
      </c>
      <c r="G49" s="108">
        <f t="shared" si="2"/>
        <v>21332</v>
      </c>
      <c r="H49" s="275"/>
      <c r="I49" s="91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1:25" ht="16.5" customHeight="1">
      <c r="A50" s="283">
        <v>15</v>
      </c>
      <c r="B50" s="273" t="s">
        <v>75</v>
      </c>
      <c r="C50" s="61" t="s">
        <v>47</v>
      </c>
      <c r="D50" s="64">
        <v>0.17</v>
      </c>
      <c r="E50" s="63">
        <v>22315</v>
      </c>
      <c r="F50" s="64">
        <v>0.17</v>
      </c>
      <c r="G50" s="101">
        <f t="shared" si="2"/>
        <v>22315</v>
      </c>
      <c r="H50" s="286">
        <f>SMALL(G50:G52,1)</f>
        <v>17909</v>
      </c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</row>
    <row r="51" spans="1:25" ht="16.5" customHeight="1">
      <c r="A51" s="284"/>
      <c r="B51" s="274"/>
      <c r="C51" s="67" t="s">
        <v>68</v>
      </c>
      <c r="D51" s="70">
        <v>0.17</v>
      </c>
      <c r="E51" s="104">
        <v>36245.480000000003</v>
      </c>
      <c r="F51" s="70">
        <v>0.17</v>
      </c>
      <c r="G51" s="105">
        <f t="shared" si="2"/>
        <v>36245.480000000003</v>
      </c>
      <c r="H51" s="274"/>
      <c r="I51" s="91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</row>
    <row r="52" spans="1:25" ht="16.5" customHeight="1">
      <c r="A52" s="285"/>
      <c r="B52" s="275"/>
      <c r="C52" s="72" t="s">
        <v>46</v>
      </c>
      <c r="D52" s="73">
        <v>0.17</v>
      </c>
      <c r="E52" s="74">
        <v>17909</v>
      </c>
      <c r="F52" s="73">
        <v>0.17</v>
      </c>
      <c r="G52" s="108">
        <f t="shared" si="2"/>
        <v>17909</v>
      </c>
      <c r="H52" s="275"/>
      <c r="I52" s="91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</row>
    <row r="53" spans="1:25" ht="16.5" customHeight="1">
      <c r="A53" s="283">
        <v>16</v>
      </c>
      <c r="B53" s="273" t="s">
        <v>76</v>
      </c>
      <c r="C53" s="61" t="s">
        <v>47</v>
      </c>
      <c r="D53" s="64">
        <v>0.17</v>
      </c>
      <c r="E53" s="63">
        <v>53560</v>
      </c>
      <c r="F53" s="64">
        <v>0.17</v>
      </c>
      <c r="G53" s="101">
        <f t="shared" si="2"/>
        <v>53560</v>
      </c>
      <c r="H53" s="286">
        <f>SMALL(G53:G55,1)</f>
        <v>41951.18</v>
      </c>
      <c r="I53" s="91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</row>
    <row r="54" spans="1:25" ht="16.5" customHeight="1">
      <c r="A54" s="284"/>
      <c r="B54" s="274"/>
      <c r="C54" s="67" t="s">
        <v>68</v>
      </c>
      <c r="D54" s="70">
        <v>0.17</v>
      </c>
      <c r="E54" s="104">
        <v>41951.18</v>
      </c>
      <c r="F54" s="70">
        <v>0.17</v>
      </c>
      <c r="G54" s="105">
        <f t="shared" si="2"/>
        <v>41951.18</v>
      </c>
      <c r="H54" s="274"/>
      <c r="I54" s="91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</row>
    <row r="55" spans="1:25" ht="16.5" customHeight="1">
      <c r="A55" s="285"/>
      <c r="B55" s="275"/>
      <c r="C55" s="72" t="s">
        <v>46</v>
      </c>
      <c r="D55" s="73">
        <v>0.17</v>
      </c>
      <c r="E55" s="74">
        <v>43260</v>
      </c>
      <c r="F55" s="73">
        <v>0.17</v>
      </c>
      <c r="G55" s="108">
        <f t="shared" si="2"/>
        <v>43260</v>
      </c>
      <c r="H55" s="275"/>
      <c r="I55" s="91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</row>
    <row r="56" spans="1:25" ht="16.5" customHeight="1">
      <c r="A56" s="283">
        <v>17</v>
      </c>
      <c r="B56" s="273" t="s">
        <v>77</v>
      </c>
      <c r="C56" s="61" t="s">
        <v>47</v>
      </c>
      <c r="D56" s="64">
        <v>0.17</v>
      </c>
      <c r="E56" s="63">
        <v>21590</v>
      </c>
      <c r="F56" s="64">
        <v>0.17</v>
      </c>
      <c r="G56" s="101">
        <f t="shared" si="2"/>
        <v>21590</v>
      </c>
      <c r="H56" s="286">
        <f>SMALL(G56:G58,1)</f>
        <v>16940</v>
      </c>
      <c r="I56" s="91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</row>
    <row r="57" spans="1:25" ht="16.5" customHeight="1">
      <c r="A57" s="284"/>
      <c r="B57" s="274"/>
      <c r="C57" s="67" t="s">
        <v>68</v>
      </c>
      <c r="D57" s="70">
        <v>0.17</v>
      </c>
      <c r="E57" s="104">
        <v>18291.419999999998</v>
      </c>
      <c r="F57" s="70">
        <v>0.17</v>
      </c>
      <c r="G57" s="105">
        <f t="shared" si="2"/>
        <v>18291.419999999998</v>
      </c>
      <c r="H57" s="274"/>
      <c r="I57" s="91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</row>
    <row r="58" spans="1:25" ht="16.5" customHeight="1">
      <c r="A58" s="285"/>
      <c r="B58" s="275"/>
      <c r="C58" s="72" t="s">
        <v>46</v>
      </c>
      <c r="D58" s="73">
        <v>0.17</v>
      </c>
      <c r="E58" s="74">
        <v>16940</v>
      </c>
      <c r="F58" s="73">
        <v>0.17</v>
      </c>
      <c r="G58" s="108">
        <f t="shared" si="2"/>
        <v>16940</v>
      </c>
      <c r="H58" s="275"/>
      <c r="I58" s="91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</row>
    <row r="59" spans="1:25" ht="16.5" customHeight="1">
      <c r="A59" s="283">
        <v>18</v>
      </c>
      <c r="B59" s="273" t="s">
        <v>78</v>
      </c>
      <c r="C59" s="61" t="s">
        <v>47</v>
      </c>
      <c r="D59" s="64">
        <v>0.17</v>
      </c>
      <c r="E59" s="63">
        <v>83620</v>
      </c>
      <c r="F59" s="64">
        <v>0.17</v>
      </c>
      <c r="G59" s="101">
        <f t="shared" si="2"/>
        <v>83620</v>
      </c>
      <c r="H59" s="286">
        <f>SMALL(G59:G61,1)</f>
        <v>44509.619999999995</v>
      </c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</row>
    <row r="60" spans="1:25" ht="16.5" customHeight="1">
      <c r="A60" s="284"/>
      <c r="B60" s="274"/>
      <c r="C60" s="67" t="s">
        <v>68</v>
      </c>
      <c r="D60" s="70">
        <v>0.17</v>
      </c>
      <c r="E60" s="104">
        <v>44509.62</v>
      </c>
      <c r="F60" s="70">
        <v>0.17</v>
      </c>
      <c r="G60" s="105">
        <f t="shared" si="2"/>
        <v>44509.619999999995</v>
      </c>
      <c r="H60" s="274"/>
      <c r="I60" s="91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</row>
    <row r="61" spans="1:25" ht="16.5" customHeight="1">
      <c r="A61" s="285"/>
      <c r="B61" s="275"/>
      <c r="C61" s="72" t="s">
        <v>46</v>
      </c>
      <c r="D61" s="73">
        <v>0.17</v>
      </c>
      <c r="E61" s="74">
        <v>67700</v>
      </c>
      <c r="F61" s="73">
        <v>0.17</v>
      </c>
      <c r="G61" s="108">
        <f t="shared" si="2"/>
        <v>67700</v>
      </c>
      <c r="H61" s="275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</row>
    <row r="62" spans="1:25" ht="16.5" customHeight="1">
      <c r="A62" s="283">
        <v>19</v>
      </c>
      <c r="B62" s="273" t="s">
        <v>79</v>
      </c>
      <c r="C62" s="61" t="s">
        <v>47</v>
      </c>
      <c r="D62" s="64">
        <v>0.17</v>
      </c>
      <c r="E62" s="63">
        <v>111185</v>
      </c>
      <c r="F62" s="64">
        <v>0.17</v>
      </c>
      <c r="G62" s="101">
        <f t="shared" si="2"/>
        <v>111185</v>
      </c>
      <c r="H62" s="286">
        <f>SMALL(G62:G64,1)</f>
        <v>55448.61</v>
      </c>
      <c r="I62" s="91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</row>
    <row r="63" spans="1:25" ht="16.5" customHeight="1">
      <c r="A63" s="284"/>
      <c r="B63" s="274"/>
      <c r="C63" s="67" t="s">
        <v>68</v>
      </c>
      <c r="D63" s="70">
        <v>0.17</v>
      </c>
      <c r="E63" s="104">
        <v>55448.61</v>
      </c>
      <c r="F63" s="70">
        <v>0.17</v>
      </c>
      <c r="G63" s="105">
        <f t="shared" si="2"/>
        <v>55448.61</v>
      </c>
      <c r="H63" s="274"/>
      <c r="I63" s="91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</row>
    <row r="64" spans="1:25" ht="16.5" customHeight="1">
      <c r="A64" s="285"/>
      <c r="B64" s="275"/>
      <c r="C64" s="72" t="s">
        <v>46</v>
      </c>
      <c r="D64" s="73">
        <v>0.17</v>
      </c>
      <c r="E64" s="74">
        <v>89500</v>
      </c>
      <c r="F64" s="73">
        <v>0.17</v>
      </c>
      <c r="G64" s="108">
        <f t="shared" si="2"/>
        <v>89500</v>
      </c>
      <c r="H64" s="275"/>
      <c r="I64" s="91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</row>
    <row r="65" spans="1:25" ht="16.5" customHeight="1">
      <c r="A65" s="283">
        <v>20</v>
      </c>
      <c r="B65" s="273" t="s">
        <v>80</v>
      </c>
      <c r="C65" s="61" t="s">
        <v>47</v>
      </c>
      <c r="D65" s="64">
        <v>0.17</v>
      </c>
      <c r="E65" s="63">
        <v>111185</v>
      </c>
      <c r="F65" s="64">
        <v>0.17</v>
      </c>
      <c r="G65" s="101">
        <f t="shared" si="2"/>
        <v>111185</v>
      </c>
      <c r="H65" s="286">
        <f>SMALL(G65:G67,1)</f>
        <v>55954.850000000006</v>
      </c>
      <c r="I65" s="91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</row>
    <row r="66" spans="1:25" ht="16.5" customHeight="1">
      <c r="A66" s="284"/>
      <c r="B66" s="274"/>
      <c r="C66" s="67" t="s">
        <v>68</v>
      </c>
      <c r="D66" s="70">
        <v>0.17</v>
      </c>
      <c r="E66" s="104">
        <v>55954.85</v>
      </c>
      <c r="F66" s="70">
        <v>0.17</v>
      </c>
      <c r="G66" s="105">
        <f t="shared" si="2"/>
        <v>55954.850000000006</v>
      </c>
      <c r="H66" s="274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</row>
    <row r="67" spans="1:25" ht="16.5" customHeight="1">
      <c r="A67" s="285"/>
      <c r="B67" s="275"/>
      <c r="C67" s="72" t="s">
        <v>46</v>
      </c>
      <c r="D67" s="73">
        <v>0.17</v>
      </c>
      <c r="E67" s="74">
        <v>86430</v>
      </c>
      <c r="F67" s="73">
        <v>0.17</v>
      </c>
      <c r="G67" s="108">
        <f t="shared" si="2"/>
        <v>86430</v>
      </c>
      <c r="H67" s="275"/>
      <c r="I67" s="91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</row>
    <row r="68" spans="1:25" ht="16.5" customHeight="1">
      <c r="A68" s="283">
        <v>21</v>
      </c>
      <c r="B68" s="273" t="s">
        <v>81</v>
      </c>
      <c r="C68" s="61" t="s">
        <v>47</v>
      </c>
      <c r="D68" s="64">
        <v>0.17</v>
      </c>
      <c r="E68" s="63">
        <v>19754</v>
      </c>
      <c r="F68" s="64">
        <v>0.17</v>
      </c>
      <c r="G68" s="101">
        <f t="shared" si="2"/>
        <v>19754</v>
      </c>
      <c r="H68" s="286">
        <f>SMALL(G68:G70,1)</f>
        <v>6600.84</v>
      </c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</row>
    <row r="69" spans="1:25" ht="16.5" customHeight="1">
      <c r="A69" s="284"/>
      <c r="B69" s="274"/>
      <c r="C69" s="67" t="s">
        <v>68</v>
      </c>
      <c r="D69" s="70">
        <v>0.17</v>
      </c>
      <c r="E69" s="104">
        <v>6600.84</v>
      </c>
      <c r="F69" s="70">
        <v>0.17</v>
      </c>
      <c r="G69" s="105">
        <f t="shared" si="2"/>
        <v>6600.84</v>
      </c>
      <c r="H69" s="274"/>
      <c r="I69" s="91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</row>
    <row r="70" spans="1:25" ht="16.5" customHeight="1">
      <c r="A70" s="285"/>
      <c r="B70" s="275"/>
      <c r="C70" s="72" t="s">
        <v>46</v>
      </c>
      <c r="D70" s="73">
        <v>0.17</v>
      </c>
      <c r="E70" s="74">
        <v>15350</v>
      </c>
      <c r="F70" s="73">
        <v>0.17</v>
      </c>
      <c r="G70" s="108">
        <f t="shared" si="2"/>
        <v>15350</v>
      </c>
      <c r="H70" s="275"/>
      <c r="I70" s="91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</row>
    <row r="71" spans="1:25" ht="16.5" customHeight="1">
      <c r="A71" s="283">
        <v>22</v>
      </c>
      <c r="B71" s="290" t="s">
        <v>82</v>
      </c>
      <c r="C71" s="127" t="s">
        <v>83</v>
      </c>
      <c r="D71" s="128">
        <v>0.17</v>
      </c>
      <c r="E71" s="129">
        <v>3.67</v>
      </c>
      <c r="F71" s="128">
        <v>0.17</v>
      </c>
      <c r="G71" s="130">
        <v>3.67</v>
      </c>
      <c r="H71" s="278">
        <v>3.67</v>
      </c>
      <c r="I71" s="91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</row>
    <row r="72" spans="1:25" ht="16.5" customHeight="1">
      <c r="A72" s="284"/>
      <c r="B72" s="274"/>
      <c r="C72" s="131" t="s">
        <v>84</v>
      </c>
      <c r="D72" s="132">
        <v>0.17</v>
      </c>
      <c r="E72" s="129">
        <v>3.67</v>
      </c>
      <c r="F72" s="132">
        <v>0.17</v>
      </c>
      <c r="G72" s="133">
        <v>3.67</v>
      </c>
      <c r="H72" s="274"/>
      <c r="I72" s="91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</row>
    <row r="73" spans="1:25" ht="16.5" customHeight="1">
      <c r="A73" s="285"/>
      <c r="B73" s="275"/>
      <c r="C73" s="134" t="s">
        <v>85</v>
      </c>
      <c r="D73" s="135">
        <v>0.17</v>
      </c>
      <c r="E73" s="129">
        <v>3.67</v>
      </c>
      <c r="F73" s="135">
        <v>0.17</v>
      </c>
      <c r="G73" s="136">
        <v>3.67</v>
      </c>
      <c r="H73" s="275"/>
      <c r="I73" s="91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</row>
    <row r="74" spans="1:25" ht="16.5" customHeight="1">
      <c r="A74" s="283">
        <v>23</v>
      </c>
      <c r="B74" s="290" t="s">
        <v>86</v>
      </c>
      <c r="C74" s="127" t="s">
        <v>87</v>
      </c>
      <c r="D74" s="128">
        <v>0.17</v>
      </c>
      <c r="E74" s="129">
        <v>14.65</v>
      </c>
      <c r="F74" s="128">
        <v>0.17</v>
      </c>
      <c r="G74" s="136">
        <v>14.65</v>
      </c>
      <c r="H74" s="278">
        <v>11.28</v>
      </c>
      <c r="I74" s="91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</row>
    <row r="75" spans="1:25" ht="16.5" customHeight="1">
      <c r="A75" s="284"/>
      <c r="B75" s="274"/>
      <c r="C75" s="131" t="s">
        <v>88</v>
      </c>
      <c r="D75" s="132">
        <v>0.17</v>
      </c>
      <c r="E75" s="137">
        <v>11.28</v>
      </c>
      <c r="F75" s="132">
        <v>0.17</v>
      </c>
      <c r="G75" s="136">
        <v>11.28</v>
      </c>
      <c r="H75" s="274"/>
      <c r="I75" s="91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5" ht="16.5" customHeight="1">
      <c r="A76" s="285"/>
      <c r="B76" s="275"/>
      <c r="C76" s="134" t="s">
        <v>89</v>
      </c>
      <c r="D76" s="135">
        <v>0.17</v>
      </c>
      <c r="E76" s="138">
        <v>11.7</v>
      </c>
      <c r="F76" s="135">
        <v>0.17</v>
      </c>
      <c r="G76" s="136">
        <v>11.7</v>
      </c>
      <c r="H76" s="275"/>
      <c r="I76" s="91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</row>
    <row r="77" spans="1:25" ht="16.5" customHeight="1">
      <c r="A77" s="283">
        <v>24</v>
      </c>
      <c r="B77" s="290" t="s">
        <v>90</v>
      </c>
      <c r="C77" s="127" t="s">
        <v>91</v>
      </c>
      <c r="D77" s="128">
        <v>0.17</v>
      </c>
      <c r="E77" s="129">
        <v>4.6100000000000003</v>
      </c>
      <c r="F77" s="128">
        <v>0.17</v>
      </c>
      <c r="G77" s="136">
        <v>4.6100000000000003</v>
      </c>
      <c r="H77" s="278">
        <v>3.68</v>
      </c>
      <c r="I77" s="91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</row>
    <row r="78" spans="1:25" ht="16.5" customHeight="1">
      <c r="A78" s="284"/>
      <c r="B78" s="274"/>
      <c r="C78" s="131" t="s">
        <v>87</v>
      </c>
      <c r="D78" s="128">
        <v>0.17</v>
      </c>
      <c r="E78" s="137">
        <v>3.68</v>
      </c>
      <c r="F78" s="128">
        <v>0.17</v>
      </c>
      <c r="G78" s="136">
        <v>3.68</v>
      </c>
      <c r="H78" s="274"/>
      <c r="I78" s="91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6.5" customHeight="1">
      <c r="A79" s="285"/>
      <c r="B79" s="275"/>
      <c r="C79" s="134" t="s">
        <v>87</v>
      </c>
      <c r="D79" s="128">
        <v>0.17</v>
      </c>
      <c r="E79" s="138">
        <v>4.2300000000000004</v>
      </c>
      <c r="F79" s="128">
        <v>0.17</v>
      </c>
      <c r="G79" s="136">
        <v>4.2300000000000004</v>
      </c>
      <c r="H79" s="275"/>
      <c r="I79" s="91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</row>
    <row r="80" spans="1:25" ht="16.5" customHeight="1">
      <c r="A80" s="283">
        <v>25</v>
      </c>
      <c r="B80" s="290" t="s">
        <v>92</v>
      </c>
      <c r="C80" s="127" t="s">
        <v>93</v>
      </c>
      <c r="D80" s="128">
        <v>0.17</v>
      </c>
      <c r="E80" s="129">
        <v>2374.91</v>
      </c>
      <c r="F80" s="128">
        <v>0.17</v>
      </c>
      <c r="G80" s="136">
        <v>2374.91</v>
      </c>
      <c r="H80" s="278">
        <v>2374.91</v>
      </c>
      <c r="I80" s="91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</row>
    <row r="81" spans="1:25" ht="16.5" customHeight="1">
      <c r="A81" s="284"/>
      <c r="B81" s="274"/>
      <c r="C81" s="131" t="s">
        <v>87</v>
      </c>
      <c r="D81" s="128">
        <v>0.17</v>
      </c>
      <c r="E81" s="137">
        <v>2699.9</v>
      </c>
      <c r="F81" s="128">
        <v>0.17</v>
      </c>
      <c r="G81" s="136">
        <v>2699.9</v>
      </c>
      <c r="H81" s="274"/>
      <c r="I81" s="91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</row>
    <row r="82" spans="1:25" ht="16.5" customHeight="1">
      <c r="A82" s="285"/>
      <c r="B82" s="275"/>
      <c r="C82" s="134" t="s">
        <v>94</v>
      </c>
      <c r="D82" s="128">
        <v>0.17</v>
      </c>
      <c r="E82" s="138">
        <v>2800.86</v>
      </c>
      <c r="F82" s="128">
        <v>0.17</v>
      </c>
      <c r="G82" s="136">
        <v>2800.86</v>
      </c>
      <c r="H82" s="275"/>
      <c r="I82" s="91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</row>
    <row r="83" spans="1:25" ht="16.5" customHeight="1">
      <c r="A83" s="283">
        <v>26</v>
      </c>
      <c r="B83" s="290" t="s">
        <v>95</v>
      </c>
      <c r="C83" s="131" t="s">
        <v>87</v>
      </c>
      <c r="D83" s="128">
        <v>0.17</v>
      </c>
      <c r="E83" s="129">
        <v>248.99</v>
      </c>
      <c r="F83" s="128">
        <v>0.17</v>
      </c>
      <c r="G83" s="136">
        <v>248.99</v>
      </c>
      <c r="H83" s="278">
        <v>248.99</v>
      </c>
      <c r="I83" s="91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</row>
    <row r="84" spans="1:25" ht="16.5" customHeight="1">
      <c r="A84" s="284"/>
      <c r="B84" s="274"/>
      <c r="C84" s="131" t="s">
        <v>84</v>
      </c>
      <c r="D84" s="128">
        <v>0.17</v>
      </c>
      <c r="E84" s="137">
        <v>271.94</v>
      </c>
      <c r="F84" s="128">
        <v>0.17</v>
      </c>
      <c r="G84" s="136">
        <v>271.94</v>
      </c>
      <c r="H84" s="274"/>
      <c r="I84" s="91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25" ht="16.5" customHeight="1">
      <c r="A85" s="285"/>
      <c r="B85" s="275"/>
      <c r="C85" s="134" t="s">
        <v>96</v>
      </c>
      <c r="D85" s="128">
        <v>0.17</v>
      </c>
      <c r="E85" s="138">
        <v>273.79000000000002</v>
      </c>
      <c r="F85" s="128">
        <v>0.17</v>
      </c>
      <c r="G85" s="136">
        <v>273.79000000000002</v>
      </c>
      <c r="H85" s="275"/>
      <c r="I85" s="91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</row>
    <row r="86" spans="1:25" ht="16.5" customHeight="1">
      <c r="A86" s="283">
        <v>27</v>
      </c>
      <c r="B86" s="290" t="s">
        <v>97</v>
      </c>
      <c r="C86" s="127" t="s">
        <v>83</v>
      </c>
      <c r="D86" s="128">
        <v>0.17</v>
      </c>
      <c r="E86" s="129">
        <v>7685.29</v>
      </c>
      <c r="F86" s="128">
        <v>0.17</v>
      </c>
      <c r="G86" s="136">
        <v>7685.29</v>
      </c>
      <c r="H86" s="278">
        <v>7452.4</v>
      </c>
      <c r="I86" s="91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</row>
    <row r="87" spans="1:25" ht="16.5" customHeight="1">
      <c r="A87" s="284"/>
      <c r="B87" s="274"/>
      <c r="C87" s="131" t="s">
        <v>98</v>
      </c>
      <c r="D87" s="128">
        <v>0.17</v>
      </c>
      <c r="E87" s="137">
        <v>7452.4</v>
      </c>
      <c r="F87" s="128">
        <v>0.17</v>
      </c>
      <c r="G87" s="136">
        <v>7452.4</v>
      </c>
      <c r="H87" s="274"/>
      <c r="I87" s="91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25" ht="16.5" customHeight="1">
      <c r="A88" s="285"/>
      <c r="B88" s="275"/>
      <c r="C88" s="134" t="s">
        <v>85</v>
      </c>
      <c r="D88" s="128">
        <v>0.17</v>
      </c>
      <c r="E88" s="138">
        <v>7685.29</v>
      </c>
      <c r="F88" s="128">
        <v>0.17</v>
      </c>
      <c r="G88" s="136">
        <v>7685.29</v>
      </c>
      <c r="H88" s="275"/>
      <c r="I88" s="91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25" ht="16.5" customHeight="1">
      <c r="A89" s="283">
        <v>28</v>
      </c>
      <c r="B89" s="290" t="s">
        <v>99</v>
      </c>
      <c r="C89" s="127" t="s">
        <v>100</v>
      </c>
      <c r="D89" s="128">
        <v>0.17</v>
      </c>
      <c r="E89" s="129">
        <v>98.91</v>
      </c>
      <c r="F89" s="128">
        <v>0.17</v>
      </c>
      <c r="G89" s="136">
        <v>98.91</v>
      </c>
      <c r="H89" s="278">
        <v>98.91</v>
      </c>
      <c r="I89" s="91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25" ht="16.5" customHeight="1">
      <c r="A90" s="284"/>
      <c r="B90" s="274"/>
      <c r="C90" s="131" t="s">
        <v>87</v>
      </c>
      <c r="D90" s="128">
        <v>0.17</v>
      </c>
      <c r="E90" s="137">
        <v>139.80000000000001</v>
      </c>
      <c r="F90" s="128">
        <v>0.17</v>
      </c>
      <c r="G90" s="136">
        <v>139.80000000000001</v>
      </c>
      <c r="H90" s="274"/>
      <c r="I90" s="91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</row>
    <row r="91" spans="1:25" ht="16.5" customHeight="1">
      <c r="A91" s="285"/>
      <c r="B91" s="275"/>
      <c r="C91" s="134" t="s">
        <v>87</v>
      </c>
      <c r="D91" s="128">
        <v>0.17</v>
      </c>
      <c r="E91" s="138">
        <v>159.99</v>
      </c>
      <c r="F91" s="128">
        <v>0.17</v>
      </c>
      <c r="G91" s="136">
        <v>159.99</v>
      </c>
      <c r="H91" s="275"/>
      <c r="I91" s="91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</row>
    <row r="92" spans="1:25" ht="16.5" customHeight="1">
      <c r="A92" s="283">
        <v>29</v>
      </c>
      <c r="B92" s="290" t="s">
        <v>101</v>
      </c>
      <c r="C92" s="127" t="s">
        <v>102</v>
      </c>
      <c r="D92" s="128">
        <v>0.17</v>
      </c>
      <c r="E92" s="129">
        <v>50</v>
      </c>
      <c r="F92" s="128">
        <v>0.17</v>
      </c>
      <c r="G92" s="130">
        <v>50</v>
      </c>
      <c r="H92" s="278">
        <v>50</v>
      </c>
      <c r="I92" s="91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</row>
    <row r="93" spans="1:25" ht="16.5" customHeight="1">
      <c r="A93" s="284"/>
      <c r="B93" s="274"/>
      <c r="C93" s="131" t="s">
        <v>103</v>
      </c>
      <c r="D93" s="128">
        <v>0.17</v>
      </c>
      <c r="E93" s="137">
        <v>57</v>
      </c>
      <c r="F93" s="128">
        <v>0.17</v>
      </c>
      <c r="G93" s="133">
        <v>57</v>
      </c>
      <c r="H93" s="274"/>
      <c r="I93" s="91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</row>
    <row r="94" spans="1:25" ht="16.5" customHeight="1">
      <c r="A94" s="285"/>
      <c r="B94" s="275"/>
      <c r="C94" s="134" t="s">
        <v>83</v>
      </c>
      <c r="D94" s="128">
        <v>0.17</v>
      </c>
      <c r="E94" s="138">
        <v>98.92</v>
      </c>
      <c r="F94" s="128">
        <v>0.17</v>
      </c>
      <c r="G94" s="136">
        <v>98.92</v>
      </c>
      <c r="H94" s="275"/>
      <c r="I94" s="91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</row>
    <row r="95" spans="1:25" ht="16.5" customHeight="1">
      <c r="A95" s="283">
        <v>30</v>
      </c>
      <c r="B95" s="293" t="s">
        <v>104</v>
      </c>
      <c r="C95" s="139" t="s">
        <v>105</v>
      </c>
      <c r="D95" s="140">
        <v>0.17</v>
      </c>
      <c r="E95" s="141">
        <v>15</v>
      </c>
      <c r="F95" s="140">
        <v>0.17</v>
      </c>
      <c r="G95" s="142">
        <v>15</v>
      </c>
      <c r="H95" s="279">
        <v>11.6</v>
      </c>
      <c r="I95" s="91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</row>
    <row r="96" spans="1:25" ht="16.5" customHeight="1">
      <c r="A96" s="284"/>
      <c r="B96" s="274"/>
      <c r="C96" s="139" t="s">
        <v>106</v>
      </c>
      <c r="D96" s="140">
        <v>0.17</v>
      </c>
      <c r="E96" s="141">
        <v>26.87</v>
      </c>
      <c r="F96" s="140">
        <v>0.17</v>
      </c>
      <c r="G96" s="142">
        <v>26.87</v>
      </c>
      <c r="H96" s="274"/>
      <c r="I96" s="91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</row>
    <row r="97" spans="1:25" ht="16.5" customHeight="1">
      <c r="A97" s="285"/>
      <c r="B97" s="275"/>
      <c r="C97" s="139" t="s">
        <v>107</v>
      </c>
      <c r="D97" s="140">
        <v>0.17</v>
      </c>
      <c r="E97" s="141">
        <v>11.6</v>
      </c>
      <c r="F97" s="140">
        <v>0.17</v>
      </c>
      <c r="G97" s="142">
        <v>11.6</v>
      </c>
      <c r="H97" s="275"/>
      <c r="I97" s="91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</row>
    <row r="98" spans="1:25" ht="16.5" customHeight="1">
      <c r="A98" s="283">
        <v>31</v>
      </c>
      <c r="B98" s="293" t="s">
        <v>108</v>
      </c>
      <c r="C98" s="139" t="s">
        <v>105</v>
      </c>
      <c r="D98" s="140">
        <v>0.17</v>
      </c>
      <c r="E98" s="141">
        <v>27.8</v>
      </c>
      <c r="F98" s="140">
        <v>0.17</v>
      </c>
      <c r="G98" s="142">
        <v>27.8</v>
      </c>
      <c r="H98" s="279">
        <v>14.9</v>
      </c>
      <c r="I98" s="91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</row>
    <row r="99" spans="1:25" ht="16.5" customHeight="1">
      <c r="A99" s="284"/>
      <c r="B99" s="274"/>
      <c r="C99" s="139" t="s">
        <v>106</v>
      </c>
      <c r="D99" s="140">
        <v>0.17</v>
      </c>
      <c r="E99" s="141">
        <v>14.9</v>
      </c>
      <c r="F99" s="140">
        <v>0.17</v>
      </c>
      <c r="G99" s="142">
        <v>14.9</v>
      </c>
      <c r="H99" s="274"/>
      <c r="I99" s="91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</row>
    <row r="100" spans="1:25" ht="16.5" customHeight="1">
      <c r="A100" s="285"/>
      <c r="B100" s="275"/>
      <c r="C100" s="139" t="s">
        <v>107</v>
      </c>
      <c r="D100" s="140">
        <v>0.17</v>
      </c>
      <c r="E100" s="141">
        <v>17.600000000000001</v>
      </c>
      <c r="F100" s="140">
        <v>0.17</v>
      </c>
      <c r="G100" s="142">
        <v>17.600000000000001</v>
      </c>
      <c r="H100" s="275"/>
      <c r="I100" s="91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</row>
    <row r="101" spans="1:25" ht="16.5" customHeight="1">
      <c r="A101" s="283">
        <v>32</v>
      </c>
      <c r="B101" s="276" t="s">
        <v>109</v>
      </c>
      <c r="C101" s="76" t="s">
        <v>110</v>
      </c>
      <c r="D101" s="79">
        <v>0.04</v>
      </c>
      <c r="E101" s="78">
        <v>15730</v>
      </c>
      <c r="F101" s="79">
        <v>0.17</v>
      </c>
      <c r="G101" s="80">
        <v>17696.25</v>
      </c>
      <c r="H101" s="280">
        <v>6359.5012500000003</v>
      </c>
      <c r="I101" s="91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</row>
    <row r="102" spans="1:25" ht="16.5" customHeight="1">
      <c r="A102" s="284"/>
      <c r="B102" s="274"/>
      <c r="C102" s="82" t="s">
        <v>111</v>
      </c>
      <c r="D102" s="79">
        <v>0.04</v>
      </c>
      <c r="E102" s="99">
        <v>5652.89</v>
      </c>
      <c r="F102" s="79">
        <v>0.17</v>
      </c>
      <c r="G102" s="85">
        <v>6359.5012500000003</v>
      </c>
      <c r="H102" s="274"/>
      <c r="I102" s="91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</row>
    <row r="103" spans="1:25" ht="16.5" customHeight="1">
      <c r="A103" s="285"/>
      <c r="B103" s="275"/>
      <c r="C103" s="87" t="s">
        <v>112</v>
      </c>
      <c r="D103" s="79">
        <v>7.4999999999999997E-2</v>
      </c>
      <c r="E103" s="89">
        <v>15987.18</v>
      </c>
      <c r="F103" s="79">
        <v>0.17</v>
      </c>
      <c r="G103" s="90">
        <v>17400.00056</v>
      </c>
      <c r="H103" s="275"/>
      <c r="I103" s="91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</row>
    <row r="104" spans="1:25" ht="15.75" customHeight="1">
      <c r="A104" s="283">
        <v>33</v>
      </c>
      <c r="B104" s="294" t="s">
        <v>113</v>
      </c>
      <c r="C104" s="143" t="s">
        <v>114</v>
      </c>
      <c r="D104" s="144">
        <v>0.17</v>
      </c>
      <c r="E104" s="145">
        <v>870.12</v>
      </c>
      <c r="F104" s="144">
        <v>0.17</v>
      </c>
      <c r="G104" s="146">
        <f t="shared" ref="G104:G148" si="3">E104/(1+D104)*(1+F104)</f>
        <v>870.12</v>
      </c>
      <c r="H104" s="279">
        <f>SMALL(G104:G106,1)</f>
        <v>536.6</v>
      </c>
      <c r="I104" s="91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</row>
    <row r="105" spans="1:25" ht="15.75" customHeight="1">
      <c r="A105" s="284"/>
      <c r="B105" s="274"/>
      <c r="C105" s="139" t="s">
        <v>115</v>
      </c>
      <c r="D105" s="140">
        <v>0.17</v>
      </c>
      <c r="E105" s="141">
        <v>699.89</v>
      </c>
      <c r="F105" s="140">
        <v>0.17</v>
      </c>
      <c r="G105" s="142">
        <f t="shared" si="3"/>
        <v>699.89</v>
      </c>
      <c r="H105" s="274"/>
      <c r="I105" s="91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</row>
    <row r="106" spans="1:25" ht="15.75" customHeight="1">
      <c r="A106" s="285"/>
      <c r="B106" s="275"/>
      <c r="C106" s="139" t="s">
        <v>85</v>
      </c>
      <c r="D106" s="140">
        <v>0.17</v>
      </c>
      <c r="E106" s="141">
        <v>536.6</v>
      </c>
      <c r="F106" s="140">
        <v>0.17</v>
      </c>
      <c r="G106" s="142">
        <f t="shared" si="3"/>
        <v>536.6</v>
      </c>
      <c r="H106" s="275"/>
      <c r="I106" s="91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</row>
    <row r="107" spans="1:25" ht="15.75" customHeight="1">
      <c r="A107" s="283">
        <v>34</v>
      </c>
      <c r="B107" s="293" t="s">
        <v>116</v>
      </c>
      <c r="C107" s="143" t="s">
        <v>117</v>
      </c>
      <c r="D107" s="144">
        <v>0.17</v>
      </c>
      <c r="E107" s="145">
        <v>2439.02</v>
      </c>
      <c r="F107" s="144">
        <v>0.17</v>
      </c>
      <c r="G107" s="146">
        <f t="shared" si="3"/>
        <v>2439.0199999999995</v>
      </c>
      <c r="H107" s="279">
        <f>SMALL(G107:G109,1)</f>
        <v>2206.8200000000002</v>
      </c>
      <c r="I107" s="91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 ht="15.75" customHeight="1">
      <c r="A108" s="284"/>
      <c r="B108" s="274"/>
      <c r="C108" s="139" t="s">
        <v>118</v>
      </c>
      <c r="D108" s="140">
        <v>0.17</v>
      </c>
      <c r="E108" s="141">
        <v>2559.9</v>
      </c>
      <c r="F108" s="140">
        <v>0.17</v>
      </c>
      <c r="G108" s="142">
        <f t="shared" si="3"/>
        <v>2559.9</v>
      </c>
      <c r="H108" s="274"/>
      <c r="I108" s="91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 ht="15.75" customHeight="1">
      <c r="A109" s="285"/>
      <c r="B109" s="275"/>
      <c r="C109" s="139" t="s">
        <v>85</v>
      </c>
      <c r="D109" s="140">
        <v>0.17</v>
      </c>
      <c r="E109" s="141">
        <v>2206.8200000000002</v>
      </c>
      <c r="F109" s="140">
        <v>0.17</v>
      </c>
      <c r="G109" s="142">
        <f t="shared" si="3"/>
        <v>2206.8200000000002</v>
      </c>
      <c r="H109" s="275"/>
      <c r="I109" s="91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</row>
    <row r="110" spans="1:25" ht="15.75" customHeight="1">
      <c r="A110" s="283">
        <v>35</v>
      </c>
      <c r="B110" s="293" t="s">
        <v>119</v>
      </c>
      <c r="C110" s="139" t="s">
        <v>85</v>
      </c>
      <c r="D110" s="144">
        <v>0.17</v>
      </c>
      <c r="E110" s="85">
        <v>4654.5</v>
      </c>
      <c r="F110" s="144">
        <v>0.17</v>
      </c>
      <c r="G110" s="146">
        <f t="shared" si="3"/>
        <v>4654.5</v>
      </c>
      <c r="H110" s="279">
        <f>SMALL(G110:G112,1)</f>
        <v>4654.5</v>
      </c>
      <c r="I110" s="91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</row>
    <row r="111" spans="1:25" ht="15.75" customHeight="1">
      <c r="A111" s="284"/>
      <c r="B111" s="274"/>
      <c r="C111" s="147" t="s">
        <v>120</v>
      </c>
      <c r="D111" s="140">
        <v>0.17</v>
      </c>
      <c r="E111" s="85">
        <v>5742.56</v>
      </c>
      <c r="F111" s="140">
        <v>0.17</v>
      </c>
      <c r="G111" s="142">
        <f t="shared" si="3"/>
        <v>5742.5599999999995</v>
      </c>
      <c r="H111" s="274"/>
      <c r="I111" s="91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</row>
    <row r="112" spans="1:25" ht="15.75" customHeight="1">
      <c r="A112" s="285"/>
      <c r="B112" s="275"/>
      <c r="C112" s="87" t="s">
        <v>121</v>
      </c>
      <c r="D112" s="140">
        <v>0.17</v>
      </c>
      <c r="E112" s="90">
        <v>6109.82</v>
      </c>
      <c r="F112" s="140">
        <v>0.17</v>
      </c>
      <c r="G112" s="142">
        <f t="shared" si="3"/>
        <v>6109.82</v>
      </c>
      <c r="H112" s="275"/>
      <c r="I112" s="91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spans="1:25" ht="15.75" customHeight="1">
      <c r="A113" s="283">
        <v>36</v>
      </c>
      <c r="B113" s="293" t="s">
        <v>122</v>
      </c>
      <c r="C113" s="76" t="s">
        <v>123</v>
      </c>
      <c r="D113" s="144">
        <v>0.17</v>
      </c>
      <c r="E113" s="80">
        <v>28.14</v>
      </c>
      <c r="F113" s="144">
        <v>0.17</v>
      </c>
      <c r="G113" s="146">
        <f t="shared" si="3"/>
        <v>28.14</v>
      </c>
      <c r="H113" s="279">
        <f>SMALL(G113:G115,1)</f>
        <v>21.9</v>
      </c>
      <c r="I113" s="91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 customHeight="1">
      <c r="A114" s="284"/>
      <c r="B114" s="274"/>
      <c r="C114" s="139" t="s">
        <v>118</v>
      </c>
      <c r="D114" s="140">
        <v>0.17</v>
      </c>
      <c r="E114" s="85">
        <v>21.9</v>
      </c>
      <c r="F114" s="140">
        <v>0.17</v>
      </c>
      <c r="G114" s="142">
        <f t="shared" si="3"/>
        <v>21.9</v>
      </c>
      <c r="H114" s="274"/>
      <c r="I114" s="91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</row>
    <row r="115" spans="1:25" ht="15.75" customHeight="1">
      <c r="A115" s="285"/>
      <c r="B115" s="275"/>
      <c r="C115" s="139" t="s">
        <v>124</v>
      </c>
      <c r="D115" s="140">
        <v>0.17</v>
      </c>
      <c r="E115" s="90">
        <v>35</v>
      </c>
      <c r="F115" s="140">
        <v>0.17</v>
      </c>
      <c r="G115" s="142">
        <f t="shared" si="3"/>
        <v>35</v>
      </c>
      <c r="H115" s="275"/>
      <c r="I115" s="91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</row>
    <row r="116" spans="1:25" ht="15.75" customHeight="1">
      <c r="A116" s="283">
        <v>37</v>
      </c>
      <c r="B116" s="276" t="s">
        <v>125</v>
      </c>
      <c r="C116" s="139" t="s">
        <v>124</v>
      </c>
      <c r="D116" s="144">
        <v>0.17</v>
      </c>
      <c r="E116" s="80">
        <v>3.69</v>
      </c>
      <c r="F116" s="144">
        <v>0.17</v>
      </c>
      <c r="G116" s="146">
        <f t="shared" si="3"/>
        <v>3.6900000000000004</v>
      </c>
      <c r="H116" s="279">
        <f>SMALL(G116:G118,1)</f>
        <v>3.6900000000000004</v>
      </c>
      <c r="I116" s="91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</row>
    <row r="117" spans="1:25" ht="15.75" customHeight="1">
      <c r="A117" s="284"/>
      <c r="B117" s="274"/>
      <c r="C117" s="139" t="s">
        <v>124</v>
      </c>
      <c r="D117" s="140">
        <v>0.17</v>
      </c>
      <c r="E117" s="85">
        <v>4.59</v>
      </c>
      <c r="F117" s="140">
        <v>0.17</v>
      </c>
      <c r="G117" s="142">
        <f t="shared" si="3"/>
        <v>4.59</v>
      </c>
      <c r="H117" s="274"/>
      <c r="I117" s="91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</row>
    <row r="118" spans="1:25" ht="15.75" customHeight="1">
      <c r="A118" s="285"/>
      <c r="B118" s="275"/>
      <c r="C118" s="139" t="s">
        <v>124</v>
      </c>
      <c r="D118" s="140">
        <v>0.17</v>
      </c>
      <c r="E118" s="90">
        <v>4.1100000000000003</v>
      </c>
      <c r="F118" s="140">
        <v>0.17</v>
      </c>
      <c r="G118" s="142">
        <f t="shared" si="3"/>
        <v>4.1100000000000003</v>
      </c>
      <c r="H118" s="275"/>
      <c r="I118" s="91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</row>
    <row r="119" spans="1:25" ht="15.75" customHeight="1">
      <c r="A119" s="283">
        <v>38</v>
      </c>
      <c r="B119" s="276" t="s">
        <v>126</v>
      </c>
      <c r="C119" s="76" t="s">
        <v>127</v>
      </c>
      <c r="D119" s="79">
        <v>0.17</v>
      </c>
      <c r="E119" s="78">
        <v>185.13</v>
      </c>
      <c r="F119" s="79">
        <v>0.17</v>
      </c>
      <c r="G119" s="90">
        <f t="shared" si="3"/>
        <v>185.13</v>
      </c>
      <c r="H119" s="280">
        <f>SMALL(G119:G121,1)</f>
        <v>160.16</v>
      </c>
      <c r="I119" s="91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</row>
    <row r="120" spans="1:25" ht="15.75" customHeight="1">
      <c r="A120" s="284"/>
      <c r="B120" s="274"/>
      <c r="C120" s="76" t="s">
        <v>128</v>
      </c>
      <c r="D120" s="79">
        <v>0.17</v>
      </c>
      <c r="E120" s="99">
        <v>160.16</v>
      </c>
      <c r="F120" s="79">
        <v>0.17</v>
      </c>
      <c r="G120" s="90">
        <f t="shared" si="3"/>
        <v>160.16</v>
      </c>
      <c r="H120" s="274"/>
      <c r="I120" s="91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</row>
    <row r="121" spans="1:25" ht="15.75" customHeight="1">
      <c r="A121" s="285"/>
      <c r="B121" s="275"/>
      <c r="C121" s="76" t="s">
        <v>127</v>
      </c>
      <c r="D121" s="79">
        <v>0.17</v>
      </c>
      <c r="E121" s="89">
        <v>192</v>
      </c>
      <c r="F121" s="79">
        <v>0.17</v>
      </c>
      <c r="G121" s="90">
        <f t="shared" si="3"/>
        <v>192</v>
      </c>
      <c r="H121" s="275"/>
      <c r="I121" s="91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</row>
    <row r="122" spans="1:25" ht="15.75" customHeight="1">
      <c r="A122" s="283">
        <v>39</v>
      </c>
      <c r="B122" s="276" t="s">
        <v>129</v>
      </c>
      <c r="C122" s="76" t="s">
        <v>130</v>
      </c>
      <c r="D122" s="144">
        <v>0.17</v>
      </c>
      <c r="E122" s="78">
        <v>487.83</v>
      </c>
      <c r="F122" s="144">
        <v>0.17</v>
      </c>
      <c r="G122" s="90">
        <f t="shared" si="3"/>
        <v>487.83</v>
      </c>
      <c r="H122" s="280">
        <f>SMALL(G122:G124,1)</f>
        <v>436.91</v>
      </c>
      <c r="I122" s="91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5" ht="15.75" customHeight="1">
      <c r="A123" s="284"/>
      <c r="B123" s="274"/>
      <c r="C123" s="82" t="s">
        <v>131</v>
      </c>
      <c r="D123" s="140">
        <v>0.17</v>
      </c>
      <c r="E123" s="99">
        <v>436.91</v>
      </c>
      <c r="F123" s="140">
        <v>0.17</v>
      </c>
      <c r="G123" s="90">
        <f t="shared" si="3"/>
        <v>436.91</v>
      </c>
      <c r="H123" s="274"/>
      <c r="I123" s="91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</row>
    <row r="124" spans="1:25" ht="15.75" customHeight="1">
      <c r="A124" s="285"/>
      <c r="B124" s="275"/>
      <c r="C124" s="87" t="s">
        <v>132</v>
      </c>
      <c r="D124" s="140">
        <v>0.17</v>
      </c>
      <c r="E124" s="89">
        <v>471.91</v>
      </c>
      <c r="F124" s="140">
        <v>0.17</v>
      </c>
      <c r="G124" s="90">
        <f t="shared" si="3"/>
        <v>471.91</v>
      </c>
      <c r="H124" s="275"/>
      <c r="I124" s="91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</row>
    <row r="125" spans="1:25" ht="15.75" customHeight="1">
      <c r="A125" s="283">
        <v>40</v>
      </c>
      <c r="B125" s="276" t="s">
        <v>133</v>
      </c>
      <c r="C125" s="76" t="s">
        <v>130</v>
      </c>
      <c r="D125" s="144">
        <v>0.17</v>
      </c>
      <c r="E125" s="78">
        <v>73.92</v>
      </c>
      <c r="F125" s="144">
        <v>0.17</v>
      </c>
      <c r="G125" s="90">
        <f t="shared" si="3"/>
        <v>73.92</v>
      </c>
      <c r="H125" s="280">
        <f>SMALL(G125:G127,1)</f>
        <v>62.04</v>
      </c>
      <c r="I125" s="91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spans="1:25" ht="15.75" customHeight="1">
      <c r="A126" s="284"/>
      <c r="B126" s="274"/>
      <c r="C126" s="82" t="s">
        <v>134</v>
      </c>
      <c r="D126" s="140">
        <v>0.17</v>
      </c>
      <c r="E126" s="99">
        <v>62.04</v>
      </c>
      <c r="F126" s="140">
        <v>0.17</v>
      </c>
      <c r="G126" s="90">
        <f t="shared" si="3"/>
        <v>62.04</v>
      </c>
      <c r="H126" s="274"/>
      <c r="I126" s="91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spans="1:25" ht="15.75" customHeight="1">
      <c r="A127" s="285"/>
      <c r="B127" s="275"/>
      <c r="C127" s="87" t="s">
        <v>127</v>
      </c>
      <c r="D127" s="140">
        <v>0.17</v>
      </c>
      <c r="E127" s="89">
        <v>69.849999999999994</v>
      </c>
      <c r="F127" s="140">
        <v>0.17</v>
      </c>
      <c r="G127" s="90">
        <f t="shared" si="3"/>
        <v>69.849999999999994</v>
      </c>
      <c r="H127" s="275"/>
      <c r="I127" s="91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</row>
    <row r="128" spans="1:25" ht="15.75" customHeight="1">
      <c r="A128" s="283">
        <v>41</v>
      </c>
      <c r="B128" s="276" t="s">
        <v>135</v>
      </c>
      <c r="C128" s="76" t="s">
        <v>136</v>
      </c>
      <c r="D128" s="144">
        <v>0.17</v>
      </c>
      <c r="E128" s="78">
        <v>51.17</v>
      </c>
      <c r="F128" s="144">
        <v>0.17</v>
      </c>
      <c r="G128" s="90">
        <f t="shared" si="3"/>
        <v>51.17</v>
      </c>
      <c r="H128" s="280">
        <f>SMALL(G128:G130,1)</f>
        <v>51.17</v>
      </c>
      <c r="I128" s="91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</row>
    <row r="129" spans="1:25" ht="15.75" customHeight="1">
      <c r="A129" s="284"/>
      <c r="B129" s="274"/>
      <c r="C129" s="82" t="s">
        <v>93</v>
      </c>
      <c r="D129" s="140">
        <v>0.17</v>
      </c>
      <c r="E129" s="99">
        <v>64.510000000000005</v>
      </c>
      <c r="F129" s="140">
        <v>0.17</v>
      </c>
      <c r="G129" s="90">
        <f t="shared" si="3"/>
        <v>64.510000000000005</v>
      </c>
      <c r="H129" s="274"/>
      <c r="I129" s="91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5" ht="15.75" customHeight="1">
      <c r="A130" s="285"/>
      <c r="B130" s="275"/>
      <c r="C130" s="87" t="s">
        <v>127</v>
      </c>
      <c r="D130" s="140">
        <v>0.17</v>
      </c>
      <c r="E130" s="89">
        <v>53.91</v>
      </c>
      <c r="F130" s="140">
        <v>0.17</v>
      </c>
      <c r="G130" s="90">
        <f t="shared" si="3"/>
        <v>53.910000000000004</v>
      </c>
      <c r="H130" s="275"/>
      <c r="I130" s="91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</row>
    <row r="131" spans="1:25" ht="15.75" customHeight="1">
      <c r="A131" s="283">
        <v>42</v>
      </c>
      <c r="B131" s="276" t="s">
        <v>137</v>
      </c>
      <c r="C131" s="87" t="s">
        <v>127</v>
      </c>
      <c r="D131" s="144">
        <v>0.17</v>
      </c>
      <c r="E131" s="78">
        <v>38.93</v>
      </c>
      <c r="F131" s="144">
        <v>0.17</v>
      </c>
      <c r="G131" s="90">
        <f t="shared" si="3"/>
        <v>38.93</v>
      </c>
      <c r="H131" s="280">
        <f>SMALL(G131:G133,1)</f>
        <v>31.989999999999995</v>
      </c>
      <c r="I131" s="91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</row>
    <row r="132" spans="1:25" ht="15.75" customHeight="1">
      <c r="A132" s="284"/>
      <c r="B132" s="274"/>
      <c r="C132" s="87" t="s">
        <v>127</v>
      </c>
      <c r="D132" s="140">
        <v>0.17</v>
      </c>
      <c r="E132" s="99">
        <v>31.99</v>
      </c>
      <c r="F132" s="140">
        <v>0.17</v>
      </c>
      <c r="G132" s="90">
        <f t="shared" si="3"/>
        <v>31.989999999999995</v>
      </c>
      <c r="H132" s="274"/>
      <c r="I132" s="91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</row>
    <row r="133" spans="1:25" ht="15.75" customHeight="1">
      <c r="A133" s="285"/>
      <c r="B133" s="275"/>
      <c r="C133" s="87" t="s">
        <v>83</v>
      </c>
      <c r="D133" s="140">
        <v>0.17</v>
      </c>
      <c r="E133" s="89">
        <v>47.04</v>
      </c>
      <c r="F133" s="140">
        <v>0.17</v>
      </c>
      <c r="G133" s="90">
        <f t="shared" si="3"/>
        <v>47.04</v>
      </c>
      <c r="H133" s="275"/>
      <c r="I133" s="91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</row>
    <row r="134" spans="1:25" ht="15.75" customHeight="1">
      <c r="A134" s="283">
        <v>43</v>
      </c>
      <c r="B134" s="276" t="s">
        <v>138</v>
      </c>
      <c r="C134" s="87" t="s">
        <v>83</v>
      </c>
      <c r="D134" s="144">
        <v>0.17</v>
      </c>
      <c r="E134" s="78">
        <v>14.99</v>
      </c>
      <c r="F134" s="144">
        <v>0.17</v>
      </c>
      <c r="G134" s="90">
        <f t="shared" si="3"/>
        <v>14.99</v>
      </c>
      <c r="H134" s="280">
        <f>SMALL(G134:G136,1)</f>
        <v>13.699999999999998</v>
      </c>
      <c r="I134" s="91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</row>
    <row r="135" spans="1:25" ht="15.75" customHeight="1">
      <c r="A135" s="284"/>
      <c r="B135" s="274"/>
      <c r="C135" s="87" t="s">
        <v>127</v>
      </c>
      <c r="D135" s="140">
        <v>0.17</v>
      </c>
      <c r="E135" s="99">
        <v>13.74</v>
      </c>
      <c r="F135" s="140">
        <v>0.17</v>
      </c>
      <c r="G135" s="90">
        <f t="shared" si="3"/>
        <v>13.74</v>
      </c>
      <c r="H135" s="274"/>
      <c r="I135" s="91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</row>
    <row r="136" spans="1:25" ht="15.75" customHeight="1">
      <c r="A136" s="285"/>
      <c r="B136" s="275"/>
      <c r="C136" s="87" t="s">
        <v>127</v>
      </c>
      <c r="D136" s="140">
        <v>0.17</v>
      </c>
      <c r="E136" s="89">
        <v>13.7</v>
      </c>
      <c r="F136" s="140">
        <v>0.17</v>
      </c>
      <c r="G136" s="90">
        <f t="shared" si="3"/>
        <v>13.699999999999998</v>
      </c>
      <c r="H136" s="275"/>
      <c r="I136" s="91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</row>
    <row r="137" spans="1:25" ht="15.75" customHeight="1">
      <c r="A137" s="283">
        <v>44</v>
      </c>
      <c r="B137" s="276" t="s">
        <v>139</v>
      </c>
      <c r="C137" s="76" t="s">
        <v>140</v>
      </c>
      <c r="D137" s="144">
        <v>0.17</v>
      </c>
      <c r="E137" s="78">
        <v>488</v>
      </c>
      <c r="F137" s="144">
        <v>0.17</v>
      </c>
      <c r="G137" s="90">
        <f t="shared" si="3"/>
        <v>488.00000000000006</v>
      </c>
      <c r="H137" s="280">
        <f>SMALL(G137:G139,1)</f>
        <v>319</v>
      </c>
      <c r="I137" s="91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</row>
    <row r="138" spans="1:25" ht="15.75" customHeight="1">
      <c r="A138" s="284"/>
      <c r="B138" s="274"/>
      <c r="C138" s="87" t="s">
        <v>127</v>
      </c>
      <c r="D138" s="140">
        <v>0.17</v>
      </c>
      <c r="E138" s="99">
        <v>319</v>
      </c>
      <c r="F138" s="140">
        <v>0.17</v>
      </c>
      <c r="G138" s="90">
        <f t="shared" si="3"/>
        <v>319</v>
      </c>
      <c r="H138" s="274"/>
      <c r="I138" s="91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</row>
    <row r="139" spans="1:25" ht="15.75" customHeight="1">
      <c r="A139" s="285"/>
      <c r="B139" s="275"/>
      <c r="C139" s="87" t="s">
        <v>127</v>
      </c>
      <c r="D139" s="140">
        <v>0.17</v>
      </c>
      <c r="E139" s="89">
        <v>389.99</v>
      </c>
      <c r="F139" s="140">
        <v>0.17</v>
      </c>
      <c r="G139" s="90">
        <f t="shared" si="3"/>
        <v>389.99</v>
      </c>
      <c r="H139" s="275"/>
      <c r="I139" s="91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</row>
    <row r="140" spans="1:25" ht="16.5" customHeight="1">
      <c r="A140" s="283">
        <v>45</v>
      </c>
      <c r="B140" s="293" t="s">
        <v>141</v>
      </c>
      <c r="C140" s="139" t="s">
        <v>142</v>
      </c>
      <c r="D140" s="140">
        <v>0.17</v>
      </c>
      <c r="E140" s="142">
        <v>36</v>
      </c>
      <c r="F140" s="140">
        <v>0.17</v>
      </c>
      <c r="G140" s="142">
        <f t="shared" si="3"/>
        <v>36</v>
      </c>
      <c r="H140" s="279">
        <f>SMALL(G140:G142,1)</f>
        <v>24.91</v>
      </c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</row>
    <row r="141" spans="1:25" ht="16.5" customHeight="1">
      <c r="A141" s="284"/>
      <c r="B141" s="274"/>
      <c r="C141" s="148" t="s">
        <v>143</v>
      </c>
      <c r="D141" s="140">
        <v>0.17</v>
      </c>
      <c r="E141" s="149">
        <v>24.91</v>
      </c>
      <c r="F141" s="140">
        <v>0.17</v>
      </c>
      <c r="G141" s="142">
        <f t="shared" si="3"/>
        <v>24.91</v>
      </c>
      <c r="H141" s="274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</row>
    <row r="142" spans="1:25" ht="16.5" customHeight="1">
      <c r="A142" s="285"/>
      <c r="B142" s="275"/>
      <c r="C142" s="148" t="s">
        <v>107</v>
      </c>
      <c r="D142" s="140">
        <v>0.17</v>
      </c>
      <c r="E142" s="149">
        <v>35</v>
      </c>
      <c r="F142" s="140">
        <v>0.17</v>
      </c>
      <c r="G142" s="142">
        <f t="shared" si="3"/>
        <v>35</v>
      </c>
      <c r="H142" s="275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</row>
    <row r="143" spans="1:25" ht="16.5" customHeight="1">
      <c r="A143" s="283">
        <v>46</v>
      </c>
      <c r="B143" s="293" t="s">
        <v>144</v>
      </c>
      <c r="C143" s="139" t="s">
        <v>142</v>
      </c>
      <c r="D143" s="140">
        <v>0.17</v>
      </c>
      <c r="E143" s="142">
        <v>43</v>
      </c>
      <c r="F143" s="140">
        <v>0.17</v>
      </c>
      <c r="G143" s="142">
        <f t="shared" si="3"/>
        <v>43</v>
      </c>
      <c r="H143" s="279">
        <f>SMALL(G143:G145,1)</f>
        <v>29</v>
      </c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</row>
    <row r="144" spans="1:25" ht="16.5" customHeight="1">
      <c r="A144" s="284"/>
      <c r="B144" s="274"/>
      <c r="C144" s="148" t="s">
        <v>143</v>
      </c>
      <c r="D144" s="140">
        <v>0.17</v>
      </c>
      <c r="E144" s="149">
        <v>65.14</v>
      </c>
      <c r="F144" s="140">
        <v>0.17</v>
      </c>
      <c r="G144" s="142">
        <f t="shared" si="3"/>
        <v>65.14</v>
      </c>
      <c r="H144" s="274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</row>
    <row r="145" spans="1:25" ht="16.5" customHeight="1">
      <c r="A145" s="285"/>
      <c r="B145" s="275"/>
      <c r="C145" s="148" t="s">
        <v>107</v>
      </c>
      <c r="D145" s="140">
        <v>0.17</v>
      </c>
      <c r="E145" s="149">
        <v>29</v>
      </c>
      <c r="F145" s="140">
        <v>0.17</v>
      </c>
      <c r="G145" s="142">
        <f t="shared" si="3"/>
        <v>29</v>
      </c>
      <c r="H145" s="275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</row>
    <row r="146" spans="1:25" ht="16.5" customHeight="1">
      <c r="A146" s="283">
        <v>47</v>
      </c>
      <c r="B146" s="293" t="s">
        <v>145</v>
      </c>
      <c r="C146" s="139" t="s">
        <v>142</v>
      </c>
      <c r="D146" s="140">
        <v>0.17</v>
      </c>
      <c r="E146" s="142">
        <v>67</v>
      </c>
      <c r="F146" s="140">
        <v>0.17</v>
      </c>
      <c r="G146" s="142">
        <f t="shared" si="3"/>
        <v>67</v>
      </c>
      <c r="H146" s="279">
        <f>SMALL(G146:G148,1)</f>
        <v>42</v>
      </c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</row>
    <row r="147" spans="1:25" ht="16.5" customHeight="1">
      <c r="A147" s="284"/>
      <c r="B147" s="274"/>
      <c r="C147" s="148" t="s">
        <v>143</v>
      </c>
      <c r="D147" s="140">
        <v>0.17</v>
      </c>
      <c r="E147" s="149">
        <v>45.99</v>
      </c>
      <c r="F147" s="140">
        <v>0.17</v>
      </c>
      <c r="G147" s="142">
        <f t="shared" si="3"/>
        <v>45.99</v>
      </c>
      <c r="H147" s="274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</row>
    <row r="148" spans="1:25" ht="16.5" customHeight="1">
      <c r="A148" s="285"/>
      <c r="B148" s="275"/>
      <c r="C148" s="148" t="s">
        <v>107</v>
      </c>
      <c r="D148" s="140">
        <v>0.17</v>
      </c>
      <c r="E148" s="149">
        <v>42</v>
      </c>
      <c r="F148" s="140">
        <v>0.17</v>
      </c>
      <c r="G148" s="142">
        <f t="shared" si="3"/>
        <v>42</v>
      </c>
      <c r="H148" s="275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</row>
    <row r="149" spans="1:25" ht="16.5" customHeight="1">
      <c r="A149" s="150"/>
      <c r="B149" s="151"/>
      <c r="C149" s="152"/>
      <c r="D149" s="153"/>
      <c r="E149" s="154"/>
      <c r="F149" s="153"/>
      <c r="G149" s="155"/>
      <c r="H149" s="156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</row>
    <row r="150" spans="1:25" ht="15.75" customHeight="1">
      <c r="A150" s="157"/>
      <c r="B150" s="49"/>
      <c r="C150" s="49"/>
      <c r="D150" s="158"/>
      <c r="E150" s="159"/>
      <c r="F150" s="158"/>
      <c r="G150" s="49"/>
      <c r="H150" s="49"/>
      <c r="I150" s="53"/>
    </row>
    <row r="151" spans="1:25" ht="16.5" customHeight="1">
      <c r="A151" s="53" t="s">
        <v>146</v>
      </c>
      <c r="B151" s="160">
        <f ca="1">TODAY()</f>
        <v>44642</v>
      </c>
      <c r="C151" s="161"/>
      <c r="D151" s="162"/>
      <c r="E151" s="51"/>
      <c r="F151" s="50"/>
      <c r="G151" s="163"/>
      <c r="H151" s="53"/>
      <c r="I151" s="53"/>
    </row>
    <row r="152" spans="1:25" ht="15.75" customHeight="1">
      <c r="C152" s="291" t="s">
        <v>147</v>
      </c>
      <c r="D152" s="265"/>
      <c r="E152" s="164"/>
      <c r="F152" s="165"/>
      <c r="G152" s="163"/>
    </row>
    <row r="153" spans="1:25" ht="15.75" customHeight="1">
      <c r="C153" s="292"/>
      <c r="D153" s="246"/>
      <c r="E153" s="164"/>
      <c r="F153" s="165"/>
      <c r="G153" s="163"/>
    </row>
    <row r="154" spans="1:25" ht="15.75" customHeight="1">
      <c r="C154" s="292"/>
      <c r="D154" s="246"/>
      <c r="E154" s="164"/>
      <c r="F154" s="165"/>
      <c r="G154" s="163"/>
    </row>
    <row r="155" spans="1:25" ht="15.75" customHeight="1">
      <c r="C155" s="166"/>
      <c r="D155" s="165"/>
      <c r="E155" s="164"/>
      <c r="F155" s="165"/>
      <c r="G155" s="163"/>
    </row>
    <row r="156" spans="1:25" ht="15.75" customHeight="1">
      <c r="C156" s="166"/>
      <c r="D156" s="165"/>
      <c r="E156" s="164"/>
      <c r="F156" s="165"/>
      <c r="G156" s="163"/>
    </row>
    <row r="157" spans="1:25" ht="15.75" customHeight="1">
      <c r="C157" s="166"/>
      <c r="D157" s="165"/>
      <c r="E157" s="164"/>
      <c r="F157" s="165"/>
      <c r="G157" s="163"/>
    </row>
    <row r="158" spans="1:25" ht="15.75" customHeight="1">
      <c r="C158" s="166"/>
      <c r="D158" s="165"/>
      <c r="E158" s="164"/>
      <c r="F158" s="165"/>
      <c r="G158" s="163"/>
    </row>
    <row r="159" spans="1:25" ht="15.75" customHeight="1">
      <c r="C159" s="166"/>
      <c r="D159" s="165"/>
      <c r="E159" s="164"/>
      <c r="F159" s="165"/>
      <c r="G159" s="163"/>
    </row>
    <row r="160" spans="1:25" ht="15.75" customHeight="1">
      <c r="C160" s="166"/>
      <c r="D160" s="165"/>
      <c r="E160" s="164"/>
      <c r="F160" s="165"/>
      <c r="G160" s="163"/>
    </row>
    <row r="161" spans="3:7" ht="15.75" customHeight="1">
      <c r="C161" s="166"/>
      <c r="D161" s="165"/>
      <c r="E161" s="164"/>
      <c r="F161" s="165"/>
      <c r="G161" s="163"/>
    </row>
    <row r="162" spans="3:7" ht="15.75" customHeight="1">
      <c r="C162" s="166"/>
      <c r="D162" s="165"/>
      <c r="E162" s="164"/>
      <c r="F162" s="165"/>
      <c r="G162" s="163"/>
    </row>
    <row r="163" spans="3:7" ht="15.75" customHeight="1">
      <c r="C163" s="166"/>
      <c r="D163" s="165"/>
      <c r="E163" s="164"/>
      <c r="F163" s="165"/>
      <c r="G163" s="163"/>
    </row>
    <row r="164" spans="3:7" ht="15.75" customHeight="1">
      <c r="C164" s="166"/>
      <c r="D164" s="165"/>
      <c r="E164" s="164"/>
      <c r="F164" s="165"/>
      <c r="G164" s="163"/>
    </row>
    <row r="165" spans="3:7" ht="15.75" customHeight="1">
      <c r="C165" s="166"/>
      <c r="D165" s="165"/>
      <c r="E165" s="164"/>
      <c r="F165" s="165"/>
      <c r="G165" s="163"/>
    </row>
    <row r="166" spans="3:7" ht="15.75" customHeight="1">
      <c r="C166" s="166"/>
      <c r="D166" s="165"/>
      <c r="E166" s="164"/>
      <c r="F166" s="165"/>
      <c r="G166" s="163"/>
    </row>
    <row r="167" spans="3:7" ht="15.75" customHeight="1">
      <c r="C167" s="166"/>
      <c r="D167" s="165"/>
      <c r="E167" s="164"/>
      <c r="F167" s="165"/>
      <c r="G167" s="163"/>
    </row>
    <row r="168" spans="3:7" ht="15.75" customHeight="1">
      <c r="C168" s="166"/>
      <c r="D168" s="165"/>
      <c r="E168" s="164"/>
      <c r="F168" s="165"/>
      <c r="G168" s="163"/>
    </row>
    <row r="169" spans="3:7" ht="15.75" customHeight="1">
      <c r="C169" s="166"/>
      <c r="D169" s="165"/>
      <c r="E169" s="164"/>
      <c r="F169" s="165"/>
      <c r="G169" s="163"/>
    </row>
    <row r="170" spans="3:7" ht="15.75" customHeight="1">
      <c r="C170" s="166"/>
      <c r="D170" s="165"/>
      <c r="E170" s="164"/>
      <c r="F170" s="165"/>
      <c r="G170" s="163"/>
    </row>
    <row r="171" spans="3:7" ht="15.75" customHeight="1">
      <c r="C171" s="166"/>
      <c r="D171" s="165"/>
      <c r="E171" s="164"/>
      <c r="F171" s="165"/>
      <c r="G171" s="163"/>
    </row>
    <row r="172" spans="3:7" ht="15.75" customHeight="1">
      <c r="C172" s="166"/>
      <c r="D172" s="165"/>
      <c r="E172" s="164"/>
      <c r="F172" s="165"/>
      <c r="G172" s="163"/>
    </row>
    <row r="173" spans="3:7" ht="15.75" customHeight="1">
      <c r="C173" s="166"/>
      <c r="D173" s="165"/>
      <c r="E173" s="164"/>
      <c r="F173" s="165"/>
      <c r="G173" s="163"/>
    </row>
    <row r="174" spans="3:7" ht="15.75" customHeight="1">
      <c r="C174" s="166"/>
      <c r="D174" s="165"/>
      <c r="E174" s="164"/>
      <c r="F174" s="165"/>
      <c r="G174" s="163"/>
    </row>
    <row r="175" spans="3:7" ht="15.75" customHeight="1">
      <c r="C175" s="166"/>
      <c r="D175" s="165"/>
      <c r="E175" s="164"/>
      <c r="F175" s="165"/>
      <c r="G175" s="163"/>
    </row>
    <row r="176" spans="3:7" ht="15.75" customHeight="1">
      <c r="C176" s="166"/>
      <c r="D176" s="165"/>
      <c r="E176" s="164"/>
      <c r="F176" s="165"/>
      <c r="G176" s="163"/>
    </row>
    <row r="177" spans="3:7" ht="15.75" customHeight="1">
      <c r="C177" s="166"/>
      <c r="D177" s="165"/>
      <c r="E177" s="164"/>
      <c r="F177" s="165"/>
      <c r="G177" s="163"/>
    </row>
    <row r="178" spans="3:7" ht="15.75" customHeight="1">
      <c r="C178" s="166"/>
      <c r="D178" s="165"/>
      <c r="E178" s="164"/>
      <c r="F178" s="165"/>
      <c r="G178" s="163"/>
    </row>
    <row r="179" spans="3:7" ht="15.75" customHeight="1">
      <c r="C179" s="166"/>
      <c r="D179" s="165"/>
      <c r="E179" s="164"/>
      <c r="F179" s="165"/>
      <c r="G179" s="163"/>
    </row>
    <row r="180" spans="3:7" ht="15.75" customHeight="1">
      <c r="C180" s="166"/>
      <c r="D180" s="165"/>
      <c r="E180" s="164"/>
      <c r="F180" s="165"/>
      <c r="G180" s="163"/>
    </row>
    <row r="181" spans="3:7" ht="15.75" customHeight="1">
      <c r="C181" s="166"/>
      <c r="D181" s="165"/>
      <c r="E181" s="164"/>
      <c r="F181" s="165"/>
      <c r="G181" s="163"/>
    </row>
    <row r="182" spans="3:7" ht="15.75" customHeight="1">
      <c r="C182" s="166"/>
      <c r="D182" s="165"/>
      <c r="E182" s="164"/>
      <c r="F182" s="165"/>
      <c r="G182" s="163"/>
    </row>
    <row r="183" spans="3:7" ht="15.75" customHeight="1">
      <c r="C183" s="166"/>
      <c r="D183" s="165"/>
      <c r="E183" s="164"/>
      <c r="F183" s="165"/>
      <c r="G183" s="163"/>
    </row>
    <row r="184" spans="3:7" ht="15.75" customHeight="1">
      <c r="C184" s="166"/>
      <c r="D184" s="165"/>
      <c r="E184" s="164"/>
      <c r="F184" s="165"/>
      <c r="G184" s="163"/>
    </row>
    <row r="185" spans="3:7" ht="15.75" customHeight="1">
      <c r="C185" s="166"/>
      <c r="D185" s="165"/>
      <c r="E185" s="164"/>
      <c r="F185" s="165"/>
      <c r="G185" s="163"/>
    </row>
    <row r="186" spans="3:7" ht="15.75" customHeight="1">
      <c r="C186" s="166"/>
      <c r="D186" s="165"/>
      <c r="E186" s="164"/>
      <c r="F186" s="165"/>
      <c r="G186" s="163"/>
    </row>
    <row r="187" spans="3:7" ht="15.75" customHeight="1">
      <c r="C187" s="166"/>
      <c r="D187" s="165"/>
      <c r="E187" s="164"/>
      <c r="F187" s="165"/>
      <c r="G187" s="163"/>
    </row>
    <row r="188" spans="3:7" ht="15.75" customHeight="1">
      <c r="C188" s="166"/>
      <c r="D188" s="165"/>
      <c r="E188" s="164"/>
      <c r="F188" s="165"/>
      <c r="G188" s="163"/>
    </row>
    <row r="189" spans="3:7" ht="15.75" customHeight="1">
      <c r="C189" s="166"/>
      <c r="D189" s="165"/>
      <c r="E189" s="164"/>
      <c r="F189" s="165"/>
      <c r="G189" s="163"/>
    </row>
    <row r="190" spans="3:7" ht="15.75" customHeight="1">
      <c r="C190" s="166"/>
      <c r="D190" s="165"/>
      <c r="E190" s="164"/>
      <c r="F190" s="165"/>
      <c r="G190" s="163"/>
    </row>
    <row r="191" spans="3:7" ht="15.75" customHeight="1">
      <c r="C191" s="166"/>
      <c r="D191" s="165"/>
      <c r="E191" s="164"/>
      <c r="F191" s="165"/>
      <c r="G191" s="163"/>
    </row>
    <row r="192" spans="3:7" ht="15.75" customHeight="1">
      <c r="C192" s="166"/>
      <c r="D192" s="165"/>
      <c r="E192" s="164"/>
      <c r="F192" s="165"/>
      <c r="G192" s="163"/>
    </row>
    <row r="193" spans="3:7" ht="15.75" customHeight="1">
      <c r="C193" s="166"/>
      <c r="D193" s="165"/>
      <c r="E193" s="164"/>
      <c r="F193" s="165"/>
      <c r="G193" s="163"/>
    </row>
    <row r="194" spans="3:7" ht="15.75" customHeight="1">
      <c r="C194" s="166"/>
      <c r="D194" s="165"/>
      <c r="E194" s="164"/>
      <c r="F194" s="165"/>
      <c r="G194" s="163"/>
    </row>
    <row r="195" spans="3:7" ht="15.75" customHeight="1">
      <c r="C195" s="166"/>
      <c r="D195" s="165"/>
      <c r="E195" s="164"/>
      <c r="F195" s="165"/>
      <c r="G195" s="163"/>
    </row>
    <row r="196" spans="3:7" ht="15.75" customHeight="1">
      <c r="C196" s="166"/>
      <c r="D196" s="165"/>
      <c r="E196" s="164"/>
      <c r="F196" s="165"/>
      <c r="G196" s="163"/>
    </row>
    <row r="197" spans="3:7" ht="15.75" customHeight="1">
      <c r="C197" s="166"/>
      <c r="D197" s="165"/>
      <c r="E197" s="164"/>
      <c r="F197" s="165"/>
      <c r="G197" s="163"/>
    </row>
    <row r="198" spans="3:7" ht="15.75" customHeight="1">
      <c r="C198" s="166"/>
      <c r="D198" s="165"/>
      <c r="E198" s="164"/>
      <c r="F198" s="165"/>
      <c r="G198" s="163"/>
    </row>
    <row r="199" spans="3:7" ht="15.75" customHeight="1">
      <c r="C199" s="166"/>
      <c r="D199" s="165"/>
      <c r="E199" s="164"/>
      <c r="F199" s="165"/>
      <c r="G199" s="163"/>
    </row>
    <row r="200" spans="3:7" ht="15.75" customHeight="1">
      <c r="C200" s="166"/>
      <c r="D200" s="165"/>
      <c r="E200" s="164"/>
      <c r="F200" s="165"/>
      <c r="G200" s="163"/>
    </row>
    <row r="201" spans="3:7" ht="15.75" customHeight="1">
      <c r="C201" s="166"/>
      <c r="D201" s="165"/>
      <c r="E201" s="164"/>
      <c r="F201" s="165"/>
      <c r="G201" s="163"/>
    </row>
    <row r="202" spans="3:7" ht="15.75" customHeight="1">
      <c r="C202" s="166"/>
      <c r="D202" s="165"/>
      <c r="E202" s="164"/>
      <c r="F202" s="165"/>
      <c r="G202" s="163"/>
    </row>
    <row r="203" spans="3:7" ht="15.75" customHeight="1">
      <c r="C203" s="166"/>
      <c r="D203" s="165"/>
      <c r="E203" s="164"/>
      <c r="F203" s="165"/>
      <c r="G203" s="163"/>
    </row>
    <row r="204" spans="3:7" ht="15.75" customHeight="1">
      <c r="C204" s="166"/>
      <c r="D204" s="165"/>
      <c r="E204" s="164"/>
      <c r="F204" s="165"/>
      <c r="G204" s="163"/>
    </row>
    <row r="205" spans="3:7" ht="15.75" customHeight="1">
      <c r="C205" s="166"/>
      <c r="D205" s="165"/>
      <c r="E205" s="164"/>
      <c r="F205" s="165"/>
      <c r="G205" s="163"/>
    </row>
    <row r="206" spans="3:7" ht="15.75" customHeight="1">
      <c r="C206" s="166"/>
      <c r="D206" s="165"/>
      <c r="E206" s="164"/>
      <c r="F206" s="165"/>
      <c r="G206" s="163"/>
    </row>
    <row r="207" spans="3:7" ht="15.75" customHeight="1">
      <c r="C207" s="166"/>
      <c r="D207" s="165"/>
      <c r="E207" s="164"/>
      <c r="F207" s="165"/>
      <c r="G207" s="163"/>
    </row>
    <row r="208" spans="3:7" ht="15.75" customHeight="1">
      <c r="C208" s="166"/>
      <c r="D208" s="165"/>
      <c r="E208" s="164"/>
      <c r="F208" s="165"/>
      <c r="G208" s="163"/>
    </row>
    <row r="209" spans="3:7" ht="15.75" customHeight="1">
      <c r="C209" s="166"/>
      <c r="D209" s="165"/>
      <c r="E209" s="164"/>
      <c r="F209" s="165"/>
      <c r="G209" s="163"/>
    </row>
    <row r="210" spans="3:7" ht="15.75" customHeight="1">
      <c r="C210" s="166"/>
      <c r="D210" s="165"/>
      <c r="E210" s="164"/>
      <c r="F210" s="165"/>
      <c r="G210" s="163"/>
    </row>
    <row r="211" spans="3:7" ht="15.75" customHeight="1">
      <c r="C211" s="166"/>
      <c r="D211" s="165"/>
      <c r="E211" s="164"/>
      <c r="F211" s="165"/>
      <c r="G211" s="163"/>
    </row>
    <row r="212" spans="3:7" ht="15.75" customHeight="1">
      <c r="C212" s="166"/>
      <c r="D212" s="165"/>
      <c r="E212" s="164"/>
      <c r="F212" s="165"/>
      <c r="G212" s="163"/>
    </row>
    <row r="213" spans="3:7" ht="15.75" customHeight="1">
      <c r="C213" s="166"/>
      <c r="D213" s="165"/>
      <c r="E213" s="164"/>
      <c r="F213" s="165"/>
      <c r="G213" s="163"/>
    </row>
    <row r="214" spans="3:7" ht="15.75" customHeight="1">
      <c r="C214" s="166"/>
      <c r="D214" s="165"/>
      <c r="E214" s="164"/>
      <c r="F214" s="165"/>
      <c r="G214" s="163"/>
    </row>
    <row r="215" spans="3:7" ht="15.75" customHeight="1">
      <c r="C215" s="166"/>
      <c r="D215" s="165"/>
      <c r="E215" s="164"/>
      <c r="F215" s="165"/>
      <c r="G215" s="163"/>
    </row>
    <row r="216" spans="3:7" ht="15.75" customHeight="1">
      <c r="C216" s="166"/>
      <c r="D216" s="165"/>
      <c r="E216" s="164"/>
      <c r="F216" s="165"/>
      <c r="G216" s="163"/>
    </row>
    <row r="217" spans="3:7" ht="15.75" customHeight="1">
      <c r="C217" s="166"/>
      <c r="D217" s="165"/>
      <c r="E217" s="164"/>
      <c r="F217" s="165"/>
      <c r="G217" s="163"/>
    </row>
    <row r="218" spans="3:7" ht="15.75" customHeight="1">
      <c r="C218" s="166"/>
      <c r="D218" s="165"/>
      <c r="E218" s="164"/>
      <c r="F218" s="165"/>
      <c r="G218" s="163"/>
    </row>
    <row r="219" spans="3:7" ht="15.75" customHeight="1">
      <c r="C219" s="166"/>
      <c r="D219" s="165"/>
      <c r="E219" s="164"/>
      <c r="F219" s="165"/>
      <c r="G219" s="163"/>
    </row>
    <row r="220" spans="3:7" ht="15.75" customHeight="1">
      <c r="C220" s="166"/>
      <c r="D220" s="165"/>
      <c r="E220" s="164"/>
      <c r="F220" s="165"/>
      <c r="G220" s="163"/>
    </row>
    <row r="221" spans="3:7" ht="15.75" customHeight="1">
      <c r="C221" s="166"/>
      <c r="D221" s="165"/>
      <c r="E221" s="164"/>
      <c r="F221" s="165"/>
      <c r="G221" s="163"/>
    </row>
    <row r="222" spans="3:7" ht="15.75" customHeight="1">
      <c r="C222" s="166"/>
      <c r="D222" s="165"/>
      <c r="E222" s="164"/>
      <c r="F222" s="165"/>
      <c r="G222" s="163"/>
    </row>
    <row r="223" spans="3:7" ht="15.75" customHeight="1">
      <c r="C223" s="166"/>
      <c r="D223" s="165"/>
      <c r="E223" s="164"/>
      <c r="F223" s="165"/>
      <c r="G223" s="163"/>
    </row>
    <row r="224" spans="3:7" ht="15.75" customHeight="1">
      <c r="C224" s="166"/>
      <c r="D224" s="165"/>
      <c r="E224" s="164"/>
      <c r="F224" s="165"/>
      <c r="G224" s="163"/>
    </row>
    <row r="225" spans="3:7" ht="15.75" customHeight="1">
      <c r="C225" s="166"/>
      <c r="D225" s="165"/>
      <c r="E225" s="164"/>
      <c r="F225" s="165"/>
      <c r="G225" s="163"/>
    </row>
    <row r="226" spans="3:7" ht="15.75" customHeight="1">
      <c r="C226" s="166"/>
      <c r="D226" s="165"/>
      <c r="E226" s="164"/>
      <c r="F226" s="165"/>
      <c r="G226" s="163"/>
    </row>
    <row r="227" spans="3:7" ht="15.75" customHeight="1">
      <c r="C227" s="166"/>
      <c r="D227" s="165"/>
      <c r="E227" s="164"/>
      <c r="F227" s="165"/>
      <c r="G227" s="163"/>
    </row>
    <row r="228" spans="3:7" ht="15.75" customHeight="1">
      <c r="C228" s="166"/>
      <c r="D228" s="165"/>
      <c r="E228" s="164"/>
      <c r="F228" s="165"/>
      <c r="G228" s="163"/>
    </row>
    <row r="229" spans="3:7" ht="15.75" customHeight="1">
      <c r="C229" s="166"/>
      <c r="D229" s="165"/>
      <c r="E229" s="164"/>
      <c r="F229" s="165"/>
      <c r="G229" s="163"/>
    </row>
    <row r="230" spans="3:7" ht="15.75" customHeight="1">
      <c r="C230" s="166"/>
      <c r="D230" s="165"/>
      <c r="E230" s="164"/>
      <c r="F230" s="165"/>
      <c r="G230" s="163"/>
    </row>
    <row r="231" spans="3:7" ht="15.75" customHeight="1">
      <c r="C231" s="166"/>
      <c r="D231" s="165"/>
      <c r="E231" s="164"/>
      <c r="F231" s="165"/>
      <c r="G231" s="163"/>
    </row>
    <row r="232" spans="3:7" ht="15.75" customHeight="1">
      <c r="C232" s="166"/>
      <c r="D232" s="165"/>
      <c r="E232" s="164"/>
      <c r="F232" s="165"/>
      <c r="G232" s="163"/>
    </row>
    <row r="233" spans="3:7" ht="15.75" customHeight="1">
      <c r="C233" s="166"/>
      <c r="D233" s="165"/>
      <c r="E233" s="164"/>
      <c r="F233" s="165"/>
      <c r="G233" s="163"/>
    </row>
    <row r="234" spans="3:7" ht="15.75" customHeight="1">
      <c r="C234" s="166"/>
      <c r="D234" s="165"/>
      <c r="E234" s="164"/>
      <c r="F234" s="165"/>
      <c r="G234" s="163"/>
    </row>
    <row r="235" spans="3:7" ht="15.75" customHeight="1">
      <c r="C235" s="166"/>
      <c r="D235" s="165"/>
      <c r="E235" s="164"/>
      <c r="F235" s="165"/>
      <c r="G235" s="163"/>
    </row>
    <row r="236" spans="3:7" ht="15.75" customHeight="1">
      <c r="C236" s="166"/>
      <c r="D236" s="165"/>
      <c r="E236" s="164"/>
      <c r="F236" s="165"/>
      <c r="G236" s="163"/>
    </row>
    <row r="237" spans="3:7" ht="15.75" customHeight="1">
      <c r="C237" s="166"/>
      <c r="D237" s="165"/>
      <c r="E237" s="164"/>
      <c r="F237" s="165"/>
      <c r="G237" s="163"/>
    </row>
    <row r="238" spans="3:7" ht="15.75" customHeight="1">
      <c r="C238" s="166"/>
      <c r="D238" s="165"/>
      <c r="E238" s="164"/>
      <c r="F238" s="165"/>
      <c r="G238" s="163"/>
    </row>
    <row r="239" spans="3:7" ht="15.75" customHeight="1">
      <c r="C239" s="166"/>
      <c r="D239" s="165"/>
      <c r="E239" s="164"/>
      <c r="F239" s="165"/>
      <c r="G239" s="163"/>
    </row>
    <row r="240" spans="3:7" ht="15.75" customHeight="1">
      <c r="C240" s="166"/>
      <c r="D240" s="165"/>
      <c r="E240" s="164"/>
      <c r="F240" s="165"/>
      <c r="G240" s="163"/>
    </row>
    <row r="241" spans="3:7" ht="15.75" customHeight="1">
      <c r="C241" s="166"/>
      <c r="D241" s="165"/>
      <c r="E241" s="164"/>
      <c r="F241" s="165"/>
      <c r="G241" s="163"/>
    </row>
    <row r="242" spans="3:7" ht="15.75" customHeight="1">
      <c r="C242" s="166"/>
      <c r="D242" s="165"/>
      <c r="E242" s="164"/>
      <c r="F242" s="165"/>
      <c r="G242" s="163"/>
    </row>
    <row r="243" spans="3:7" ht="15.75" customHeight="1">
      <c r="C243" s="166"/>
      <c r="D243" s="165"/>
      <c r="E243" s="164"/>
      <c r="F243" s="165"/>
      <c r="G243" s="163"/>
    </row>
    <row r="244" spans="3:7" ht="15.75" customHeight="1">
      <c r="C244" s="166"/>
      <c r="D244" s="165"/>
      <c r="E244" s="164"/>
      <c r="F244" s="165"/>
      <c r="G244" s="163"/>
    </row>
    <row r="245" spans="3:7" ht="15.75" customHeight="1">
      <c r="C245" s="166"/>
      <c r="D245" s="165"/>
      <c r="E245" s="164"/>
      <c r="F245" s="165"/>
      <c r="G245" s="163"/>
    </row>
    <row r="246" spans="3:7" ht="15.75" customHeight="1">
      <c r="C246" s="166"/>
      <c r="D246" s="165"/>
      <c r="E246" s="164"/>
      <c r="F246" s="165"/>
      <c r="G246" s="163"/>
    </row>
    <row r="247" spans="3:7" ht="15.75" customHeight="1">
      <c r="C247" s="166"/>
      <c r="D247" s="165"/>
      <c r="E247" s="164"/>
      <c r="F247" s="165"/>
      <c r="G247" s="163"/>
    </row>
    <row r="248" spans="3:7" ht="15.75" customHeight="1">
      <c r="C248" s="166"/>
      <c r="D248" s="165"/>
      <c r="E248" s="164"/>
      <c r="F248" s="165"/>
      <c r="G248" s="163"/>
    </row>
    <row r="249" spans="3:7" ht="15.75" customHeight="1">
      <c r="C249" s="166"/>
      <c r="D249" s="165"/>
      <c r="E249" s="164"/>
      <c r="F249" s="165"/>
      <c r="G249" s="163"/>
    </row>
    <row r="250" spans="3:7" ht="15.75" customHeight="1">
      <c r="C250" s="166"/>
      <c r="D250" s="165"/>
      <c r="E250" s="164"/>
      <c r="F250" s="165"/>
      <c r="G250" s="163"/>
    </row>
    <row r="251" spans="3:7" ht="15.75" customHeight="1">
      <c r="C251" s="166"/>
      <c r="D251" s="165"/>
      <c r="E251" s="164"/>
      <c r="F251" s="165"/>
      <c r="G251" s="163"/>
    </row>
    <row r="252" spans="3:7" ht="15.75" customHeight="1">
      <c r="C252" s="166"/>
      <c r="D252" s="165"/>
      <c r="E252" s="164"/>
      <c r="F252" s="165"/>
      <c r="G252" s="163"/>
    </row>
    <row r="253" spans="3:7" ht="15.75" customHeight="1">
      <c r="C253" s="166"/>
      <c r="D253" s="165"/>
      <c r="E253" s="164"/>
      <c r="F253" s="165"/>
      <c r="G253" s="163"/>
    </row>
    <row r="254" spans="3:7" ht="15.75" customHeight="1">
      <c r="C254" s="166"/>
      <c r="D254" s="165"/>
      <c r="E254" s="164"/>
      <c r="F254" s="165"/>
      <c r="G254" s="163"/>
    </row>
    <row r="255" spans="3:7" ht="15.75" customHeight="1">
      <c r="C255" s="166"/>
      <c r="D255" s="165"/>
      <c r="E255" s="164"/>
      <c r="F255" s="165"/>
      <c r="G255" s="163"/>
    </row>
    <row r="256" spans="3:7" ht="15.75" customHeight="1">
      <c r="C256" s="166"/>
      <c r="D256" s="165"/>
      <c r="E256" s="164"/>
      <c r="F256" s="165"/>
      <c r="G256" s="163"/>
    </row>
    <row r="257" spans="3:7" ht="15.75" customHeight="1">
      <c r="C257" s="166"/>
      <c r="D257" s="165"/>
      <c r="E257" s="164"/>
      <c r="F257" s="165"/>
      <c r="G257" s="163"/>
    </row>
    <row r="258" spans="3:7" ht="15.75" customHeight="1">
      <c r="C258" s="166"/>
      <c r="D258" s="165"/>
      <c r="E258" s="164"/>
      <c r="F258" s="165"/>
      <c r="G258" s="163"/>
    </row>
    <row r="259" spans="3:7" ht="15.75" customHeight="1">
      <c r="C259" s="166"/>
      <c r="D259" s="165"/>
      <c r="E259" s="164"/>
      <c r="F259" s="165"/>
      <c r="G259" s="163"/>
    </row>
    <row r="260" spans="3:7" ht="15.75" customHeight="1">
      <c r="C260" s="166"/>
      <c r="D260" s="165"/>
      <c r="E260" s="164"/>
      <c r="F260" s="165"/>
      <c r="G260" s="163"/>
    </row>
    <row r="261" spans="3:7" ht="15.75" customHeight="1">
      <c r="C261" s="166"/>
      <c r="D261" s="165"/>
      <c r="E261" s="164"/>
      <c r="F261" s="165"/>
      <c r="G261" s="163"/>
    </row>
    <row r="262" spans="3:7" ht="15.75" customHeight="1">
      <c r="C262" s="166"/>
      <c r="D262" s="165"/>
      <c r="E262" s="164"/>
      <c r="F262" s="165"/>
      <c r="G262" s="163"/>
    </row>
    <row r="263" spans="3:7" ht="15.75" customHeight="1">
      <c r="C263" s="166"/>
      <c r="D263" s="165"/>
      <c r="E263" s="164"/>
      <c r="F263" s="165"/>
      <c r="G263" s="163"/>
    </row>
    <row r="264" spans="3:7" ht="15.75" customHeight="1">
      <c r="C264" s="166"/>
      <c r="D264" s="165"/>
      <c r="E264" s="164"/>
      <c r="F264" s="165"/>
      <c r="G264" s="163"/>
    </row>
    <row r="265" spans="3:7" ht="15.75" customHeight="1">
      <c r="C265" s="166"/>
      <c r="D265" s="165"/>
      <c r="E265" s="164"/>
      <c r="F265" s="165"/>
      <c r="G265" s="163"/>
    </row>
    <row r="266" spans="3:7" ht="15.75" customHeight="1">
      <c r="C266" s="166"/>
      <c r="D266" s="165"/>
      <c r="E266" s="164"/>
      <c r="F266" s="165"/>
      <c r="G266" s="163"/>
    </row>
    <row r="267" spans="3:7" ht="15.75" customHeight="1">
      <c r="C267" s="166"/>
      <c r="D267" s="165"/>
      <c r="E267" s="164"/>
      <c r="F267" s="165"/>
      <c r="G267" s="163"/>
    </row>
    <row r="268" spans="3:7" ht="15.75" customHeight="1">
      <c r="C268" s="166"/>
      <c r="D268" s="165"/>
      <c r="E268" s="164"/>
      <c r="F268" s="165"/>
      <c r="G268" s="163"/>
    </row>
    <row r="269" spans="3:7" ht="15.75" customHeight="1">
      <c r="C269" s="166"/>
      <c r="D269" s="165"/>
      <c r="E269" s="164"/>
      <c r="F269" s="165"/>
      <c r="G269" s="163"/>
    </row>
    <row r="270" spans="3:7" ht="15.75" customHeight="1">
      <c r="C270" s="166"/>
      <c r="D270" s="165"/>
      <c r="E270" s="164"/>
      <c r="F270" s="165"/>
      <c r="G270" s="163"/>
    </row>
    <row r="271" spans="3:7" ht="15.75" customHeight="1">
      <c r="C271" s="166"/>
      <c r="D271" s="165"/>
      <c r="E271" s="164"/>
      <c r="F271" s="165"/>
      <c r="G271" s="163"/>
    </row>
    <row r="272" spans="3:7" ht="15.75" customHeight="1">
      <c r="C272" s="166"/>
      <c r="D272" s="165"/>
      <c r="E272" s="164"/>
      <c r="F272" s="165"/>
      <c r="G272" s="163"/>
    </row>
    <row r="273" spans="3:7" ht="15.75" customHeight="1">
      <c r="C273" s="166"/>
      <c r="D273" s="165"/>
      <c r="E273" s="164"/>
      <c r="F273" s="165"/>
      <c r="G273" s="163"/>
    </row>
    <row r="274" spans="3:7" ht="15.75" customHeight="1">
      <c r="C274" s="166"/>
      <c r="D274" s="165"/>
      <c r="E274" s="164"/>
      <c r="F274" s="165"/>
      <c r="G274" s="163"/>
    </row>
    <row r="275" spans="3:7" ht="15.75" customHeight="1">
      <c r="C275" s="166"/>
      <c r="D275" s="165"/>
      <c r="E275" s="164"/>
      <c r="F275" s="165"/>
      <c r="G275" s="163"/>
    </row>
    <row r="276" spans="3:7" ht="15.75" customHeight="1">
      <c r="C276" s="166"/>
      <c r="D276" s="165"/>
      <c r="E276" s="164"/>
      <c r="F276" s="165"/>
      <c r="G276" s="163"/>
    </row>
    <row r="277" spans="3:7" ht="15.75" customHeight="1">
      <c r="C277" s="166"/>
      <c r="D277" s="165"/>
      <c r="E277" s="164"/>
      <c r="F277" s="165"/>
      <c r="G277" s="163"/>
    </row>
    <row r="278" spans="3:7" ht="15.75" customHeight="1">
      <c r="C278" s="166"/>
      <c r="D278" s="165"/>
      <c r="E278" s="164"/>
      <c r="F278" s="165"/>
      <c r="G278" s="163"/>
    </row>
    <row r="279" spans="3:7" ht="15.75" customHeight="1">
      <c r="C279" s="166"/>
      <c r="D279" s="165"/>
      <c r="E279" s="164"/>
      <c r="F279" s="165"/>
      <c r="G279" s="163"/>
    </row>
    <row r="280" spans="3:7" ht="15.75" customHeight="1">
      <c r="C280" s="166"/>
      <c r="D280" s="165"/>
      <c r="E280" s="164"/>
      <c r="F280" s="165"/>
      <c r="G280" s="163"/>
    </row>
    <row r="281" spans="3:7" ht="15.75" customHeight="1">
      <c r="C281" s="166"/>
      <c r="D281" s="165"/>
      <c r="E281" s="164"/>
      <c r="F281" s="165"/>
      <c r="G281" s="163"/>
    </row>
    <row r="282" spans="3:7" ht="15.75" customHeight="1">
      <c r="C282" s="166"/>
      <c r="D282" s="165"/>
      <c r="E282" s="164"/>
      <c r="F282" s="165"/>
      <c r="G282" s="163"/>
    </row>
    <row r="283" spans="3:7" ht="15.75" customHeight="1">
      <c r="C283" s="166"/>
      <c r="D283" s="165"/>
      <c r="E283" s="164"/>
      <c r="F283" s="165"/>
      <c r="G283" s="163"/>
    </row>
    <row r="284" spans="3:7" ht="15.75" customHeight="1">
      <c r="C284" s="166"/>
      <c r="D284" s="165"/>
      <c r="E284" s="164"/>
      <c r="F284" s="165"/>
      <c r="G284" s="163"/>
    </row>
    <row r="285" spans="3:7" ht="15.75" customHeight="1">
      <c r="C285" s="166"/>
      <c r="D285" s="165"/>
      <c r="E285" s="164"/>
      <c r="F285" s="165"/>
      <c r="G285" s="163"/>
    </row>
    <row r="286" spans="3:7" ht="15.75" customHeight="1">
      <c r="C286" s="166"/>
      <c r="D286" s="165"/>
      <c r="E286" s="164"/>
      <c r="F286" s="165"/>
      <c r="G286" s="163"/>
    </row>
    <row r="287" spans="3:7" ht="15.75" customHeight="1">
      <c r="C287" s="166"/>
      <c r="D287" s="165"/>
      <c r="E287" s="164"/>
      <c r="F287" s="165"/>
      <c r="G287" s="163"/>
    </row>
    <row r="288" spans="3:7" ht="15.75" customHeight="1">
      <c r="C288" s="166"/>
      <c r="D288" s="165"/>
      <c r="E288" s="164"/>
      <c r="F288" s="165"/>
      <c r="G288" s="163"/>
    </row>
    <row r="289" spans="3:7" ht="15.75" customHeight="1">
      <c r="C289" s="166"/>
      <c r="D289" s="165"/>
      <c r="E289" s="164"/>
      <c r="F289" s="165"/>
      <c r="G289" s="163"/>
    </row>
    <row r="290" spans="3:7" ht="15.75" customHeight="1">
      <c r="C290" s="166"/>
      <c r="D290" s="165"/>
      <c r="E290" s="164"/>
      <c r="F290" s="165"/>
      <c r="G290" s="163"/>
    </row>
    <row r="291" spans="3:7" ht="15.75" customHeight="1">
      <c r="C291" s="166"/>
      <c r="D291" s="165"/>
      <c r="E291" s="164"/>
      <c r="F291" s="165"/>
      <c r="G291" s="163"/>
    </row>
    <row r="292" spans="3:7" ht="15.75" customHeight="1">
      <c r="C292" s="166"/>
      <c r="D292" s="165"/>
      <c r="E292" s="164"/>
      <c r="F292" s="165"/>
      <c r="G292" s="163"/>
    </row>
    <row r="293" spans="3:7" ht="15.75" customHeight="1">
      <c r="C293" s="166"/>
      <c r="D293" s="165"/>
      <c r="E293" s="164"/>
      <c r="F293" s="165"/>
      <c r="G293" s="163"/>
    </row>
    <row r="294" spans="3:7" ht="15.75" customHeight="1">
      <c r="C294" s="166"/>
      <c r="D294" s="165"/>
      <c r="E294" s="164"/>
      <c r="F294" s="165"/>
      <c r="G294" s="163"/>
    </row>
    <row r="295" spans="3:7" ht="15.75" customHeight="1">
      <c r="C295" s="166"/>
      <c r="D295" s="165"/>
      <c r="E295" s="164"/>
      <c r="F295" s="165"/>
      <c r="G295" s="163"/>
    </row>
    <row r="296" spans="3:7" ht="15.75" customHeight="1">
      <c r="C296" s="166"/>
      <c r="D296" s="165"/>
      <c r="E296" s="164"/>
      <c r="F296" s="165"/>
      <c r="G296" s="163"/>
    </row>
    <row r="297" spans="3:7" ht="15.75" customHeight="1">
      <c r="C297" s="166"/>
      <c r="D297" s="165"/>
      <c r="E297" s="164"/>
      <c r="F297" s="165"/>
      <c r="G297" s="163"/>
    </row>
    <row r="298" spans="3:7" ht="15.75" customHeight="1">
      <c r="C298" s="166"/>
      <c r="D298" s="165"/>
      <c r="E298" s="164"/>
      <c r="F298" s="165"/>
      <c r="G298" s="163"/>
    </row>
    <row r="299" spans="3:7" ht="15.75" customHeight="1">
      <c r="C299" s="166"/>
      <c r="D299" s="165"/>
      <c r="E299" s="164"/>
      <c r="F299" s="165"/>
      <c r="G299" s="163"/>
    </row>
    <row r="300" spans="3:7" ht="15.75" customHeight="1">
      <c r="C300" s="166"/>
      <c r="D300" s="165"/>
      <c r="E300" s="164"/>
      <c r="F300" s="165"/>
      <c r="G300" s="163"/>
    </row>
    <row r="301" spans="3:7" ht="15.75" customHeight="1">
      <c r="C301" s="166"/>
      <c r="D301" s="165"/>
      <c r="E301" s="164"/>
      <c r="F301" s="165"/>
      <c r="G301" s="163"/>
    </row>
    <row r="302" spans="3:7" ht="15.75" customHeight="1">
      <c r="C302" s="166"/>
      <c r="D302" s="165"/>
      <c r="E302" s="164"/>
      <c r="F302" s="165"/>
      <c r="G302" s="163"/>
    </row>
    <row r="303" spans="3:7" ht="15.75" customHeight="1">
      <c r="C303" s="166"/>
      <c r="D303" s="165"/>
      <c r="E303" s="164"/>
      <c r="F303" s="165"/>
      <c r="G303" s="163"/>
    </row>
    <row r="304" spans="3:7" ht="15.75" customHeight="1">
      <c r="C304" s="166"/>
      <c r="D304" s="165"/>
      <c r="E304" s="164"/>
      <c r="F304" s="165"/>
      <c r="G304" s="163"/>
    </row>
    <row r="305" spans="3:7" ht="15.75" customHeight="1">
      <c r="C305" s="166"/>
      <c r="D305" s="165"/>
      <c r="E305" s="164"/>
      <c r="F305" s="165"/>
      <c r="G305" s="163"/>
    </row>
    <row r="306" spans="3:7" ht="15.75" customHeight="1">
      <c r="C306" s="166"/>
      <c r="D306" s="165"/>
      <c r="E306" s="164"/>
      <c r="F306" s="165"/>
      <c r="G306" s="163"/>
    </row>
    <row r="307" spans="3:7" ht="15.75" customHeight="1">
      <c r="C307" s="166"/>
      <c r="D307" s="165"/>
      <c r="E307" s="164"/>
      <c r="F307" s="165"/>
      <c r="G307" s="163"/>
    </row>
    <row r="308" spans="3:7" ht="15.75" customHeight="1">
      <c r="C308" s="166"/>
      <c r="D308" s="165"/>
      <c r="E308" s="164"/>
      <c r="F308" s="165"/>
      <c r="G308" s="163"/>
    </row>
    <row r="309" spans="3:7" ht="15.75" customHeight="1">
      <c r="C309" s="166"/>
      <c r="D309" s="165"/>
      <c r="E309" s="164"/>
      <c r="F309" s="165"/>
      <c r="G309" s="163"/>
    </row>
    <row r="310" spans="3:7" ht="15.75" customHeight="1">
      <c r="C310" s="166"/>
      <c r="D310" s="165"/>
      <c r="E310" s="164"/>
      <c r="F310" s="165"/>
      <c r="G310" s="163"/>
    </row>
    <row r="311" spans="3:7" ht="15.75" customHeight="1">
      <c r="C311" s="166"/>
      <c r="D311" s="165"/>
      <c r="E311" s="164"/>
      <c r="F311" s="165"/>
      <c r="G311" s="163"/>
    </row>
    <row r="312" spans="3:7" ht="15.75" customHeight="1">
      <c r="C312" s="166"/>
      <c r="D312" s="165"/>
      <c r="E312" s="164"/>
      <c r="F312" s="165"/>
      <c r="G312" s="163"/>
    </row>
    <row r="313" spans="3:7" ht="15.75" customHeight="1">
      <c r="C313" s="166"/>
      <c r="D313" s="165"/>
      <c r="E313" s="164"/>
      <c r="F313" s="165"/>
      <c r="G313" s="163"/>
    </row>
    <row r="314" spans="3:7" ht="15.75" customHeight="1">
      <c r="C314" s="166"/>
      <c r="D314" s="165"/>
      <c r="E314" s="164"/>
      <c r="F314" s="165"/>
      <c r="G314" s="163"/>
    </row>
    <row r="315" spans="3:7" ht="15.75" customHeight="1">
      <c r="C315" s="166"/>
      <c r="D315" s="165"/>
      <c r="E315" s="164"/>
      <c r="F315" s="165"/>
      <c r="G315" s="163"/>
    </row>
    <row r="316" spans="3:7" ht="15.75" customHeight="1">
      <c r="C316" s="166"/>
      <c r="D316" s="165"/>
      <c r="E316" s="164"/>
      <c r="F316" s="165"/>
      <c r="G316" s="163"/>
    </row>
    <row r="317" spans="3:7" ht="15.75" customHeight="1">
      <c r="C317" s="166"/>
      <c r="D317" s="165"/>
      <c r="E317" s="164"/>
      <c r="F317" s="165"/>
      <c r="G317" s="163"/>
    </row>
    <row r="318" spans="3:7" ht="15.75" customHeight="1">
      <c r="C318" s="166"/>
      <c r="D318" s="165"/>
      <c r="E318" s="164"/>
      <c r="F318" s="165"/>
      <c r="G318" s="163"/>
    </row>
    <row r="319" spans="3:7" ht="15.75" customHeight="1">
      <c r="C319" s="166"/>
      <c r="D319" s="165"/>
      <c r="E319" s="164"/>
      <c r="F319" s="165"/>
      <c r="G319" s="163"/>
    </row>
    <row r="320" spans="3:7" ht="15.75" customHeight="1">
      <c r="C320" s="166"/>
      <c r="D320" s="165"/>
      <c r="E320" s="164"/>
      <c r="F320" s="165"/>
      <c r="G320" s="163"/>
    </row>
    <row r="321" spans="3:7" ht="15.75" customHeight="1">
      <c r="C321" s="166"/>
      <c r="D321" s="165"/>
      <c r="E321" s="164"/>
      <c r="F321" s="165"/>
      <c r="G321" s="163"/>
    </row>
    <row r="322" spans="3:7" ht="15.75" customHeight="1">
      <c r="C322" s="166"/>
      <c r="D322" s="165"/>
      <c r="E322" s="164"/>
      <c r="F322" s="165"/>
      <c r="G322" s="163"/>
    </row>
    <row r="323" spans="3:7" ht="15.75" customHeight="1">
      <c r="C323" s="166"/>
      <c r="D323" s="165"/>
      <c r="E323" s="164"/>
      <c r="F323" s="165"/>
      <c r="G323" s="163"/>
    </row>
    <row r="324" spans="3:7" ht="15.75" customHeight="1">
      <c r="C324" s="166"/>
      <c r="D324" s="165"/>
      <c r="E324" s="164"/>
      <c r="F324" s="165"/>
      <c r="G324" s="163"/>
    </row>
    <row r="325" spans="3:7" ht="15.75" customHeight="1">
      <c r="C325" s="166"/>
      <c r="D325" s="165"/>
      <c r="E325" s="164"/>
      <c r="F325" s="165"/>
      <c r="G325" s="163"/>
    </row>
    <row r="326" spans="3:7" ht="15.75" customHeight="1">
      <c r="C326" s="166"/>
      <c r="D326" s="165"/>
      <c r="E326" s="164"/>
      <c r="F326" s="165"/>
      <c r="G326" s="163"/>
    </row>
    <row r="327" spans="3:7" ht="15.75" customHeight="1">
      <c r="C327" s="166"/>
      <c r="D327" s="165"/>
      <c r="E327" s="164"/>
      <c r="F327" s="165"/>
      <c r="G327" s="163"/>
    </row>
    <row r="328" spans="3:7" ht="15.75" customHeight="1">
      <c r="C328" s="166"/>
      <c r="D328" s="165"/>
      <c r="E328" s="164"/>
      <c r="F328" s="165"/>
      <c r="G328" s="163"/>
    </row>
    <row r="329" spans="3:7" ht="15.75" customHeight="1">
      <c r="C329" s="166"/>
      <c r="D329" s="165"/>
      <c r="E329" s="164"/>
      <c r="F329" s="165"/>
      <c r="G329" s="163"/>
    </row>
    <row r="330" spans="3:7" ht="15.75" customHeight="1">
      <c r="C330" s="166"/>
      <c r="D330" s="165"/>
      <c r="E330" s="164"/>
      <c r="F330" s="165"/>
      <c r="G330" s="163"/>
    </row>
    <row r="331" spans="3:7" ht="15.75" customHeight="1">
      <c r="C331" s="166"/>
      <c r="D331" s="165"/>
      <c r="E331" s="164"/>
      <c r="F331" s="165"/>
      <c r="G331" s="163"/>
    </row>
    <row r="332" spans="3:7" ht="15.75" customHeight="1">
      <c r="C332" s="166"/>
      <c r="D332" s="165"/>
      <c r="E332" s="164"/>
      <c r="F332" s="165"/>
      <c r="G332" s="163"/>
    </row>
    <row r="333" spans="3:7" ht="15.75" customHeight="1">
      <c r="C333" s="166"/>
      <c r="D333" s="165"/>
      <c r="E333" s="164"/>
      <c r="F333" s="165"/>
      <c r="G333" s="163"/>
    </row>
    <row r="334" spans="3:7" ht="15.75" customHeight="1">
      <c r="C334" s="166"/>
      <c r="D334" s="165"/>
      <c r="E334" s="164"/>
      <c r="F334" s="165"/>
      <c r="G334" s="163"/>
    </row>
    <row r="335" spans="3:7" ht="15.75" customHeight="1">
      <c r="C335" s="166"/>
      <c r="D335" s="165"/>
      <c r="E335" s="164"/>
      <c r="F335" s="165"/>
      <c r="G335" s="163"/>
    </row>
    <row r="336" spans="3:7" ht="15.75" customHeight="1">
      <c r="C336" s="166"/>
      <c r="D336" s="165"/>
      <c r="E336" s="164"/>
      <c r="F336" s="165"/>
      <c r="G336" s="163"/>
    </row>
    <row r="337" spans="3:7" ht="15.75" customHeight="1">
      <c r="C337" s="166"/>
      <c r="D337" s="165"/>
      <c r="E337" s="164"/>
      <c r="F337" s="165"/>
      <c r="G337" s="163"/>
    </row>
    <row r="338" spans="3:7" ht="15.75" customHeight="1">
      <c r="C338" s="166"/>
      <c r="D338" s="165"/>
      <c r="E338" s="164"/>
      <c r="F338" s="165"/>
      <c r="G338" s="163"/>
    </row>
    <row r="339" spans="3:7" ht="15.75" customHeight="1">
      <c r="C339" s="166"/>
      <c r="D339" s="165"/>
      <c r="E339" s="164"/>
      <c r="F339" s="165"/>
      <c r="G339" s="163"/>
    </row>
    <row r="340" spans="3:7" ht="15.75" customHeight="1">
      <c r="C340" s="166"/>
      <c r="D340" s="165"/>
      <c r="E340" s="164"/>
      <c r="F340" s="165"/>
      <c r="G340" s="163"/>
    </row>
    <row r="341" spans="3:7" ht="15.75" customHeight="1">
      <c r="C341" s="166"/>
      <c r="D341" s="165"/>
      <c r="E341" s="164"/>
      <c r="F341" s="165"/>
      <c r="G341" s="163"/>
    </row>
    <row r="342" spans="3:7" ht="15.75" customHeight="1">
      <c r="C342" s="166"/>
      <c r="D342" s="165"/>
      <c r="E342" s="164"/>
      <c r="F342" s="165"/>
      <c r="G342" s="163"/>
    </row>
    <row r="343" spans="3:7" ht="15.75" customHeight="1">
      <c r="C343" s="166"/>
      <c r="D343" s="165"/>
      <c r="E343" s="164"/>
      <c r="F343" s="165"/>
      <c r="G343" s="163"/>
    </row>
    <row r="344" spans="3:7" ht="15.75" customHeight="1">
      <c r="C344" s="166"/>
      <c r="D344" s="165"/>
      <c r="E344" s="164"/>
      <c r="F344" s="165"/>
      <c r="G344" s="163"/>
    </row>
    <row r="345" spans="3:7" ht="15.75" customHeight="1">
      <c r="C345" s="166"/>
      <c r="D345" s="165"/>
      <c r="E345" s="164"/>
      <c r="F345" s="165"/>
      <c r="G345" s="163"/>
    </row>
    <row r="346" spans="3:7" ht="15.75" customHeight="1">
      <c r="C346" s="166"/>
      <c r="D346" s="165"/>
      <c r="E346" s="164"/>
      <c r="F346" s="165"/>
      <c r="G346" s="163"/>
    </row>
    <row r="347" spans="3:7" ht="15.75" customHeight="1">
      <c r="C347" s="166"/>
      <c r="D347" s="165"/>
      <c r="E347" s="164"/>
      <c r="F347" s="165"/>
      <c r="G347" s="163"/>
    </row>
    <row r="348" spans="3:7" ht="15.75" customHeight="1">
      <c r="C348" s="166"/>
      <c r="D348" s="165"/>
      <c r="E348" s="164"/>
      <c r="F348" s="165"/>
      <c r="G348" s="163"/>
    </row>
    <row r="349" spans="3:7" ht="15.75" customHeight="1">
      <c r="C349" s="166"/>
      <c r="D349" s="165"/>
      <c r="E349" s="164"/>
      <c r="F349" s="165"/>
      <c r="G349" s="163"/>
    </row>
    <row r="350" spans="3:7" ht="15.75" customHeight="1">
      <c r="C350" s="166"/>
      <c r="D350" s="165"/>
      <c r="E350" s="164"/>
      <c r="F350" s="165"/>
      <c r="G350" s="163"/>
    </row>
    <row r="351" spans="3:7" ht="15.75" customHeight="1">
      <c r="C351" s="166"/>
      <c r="D351" s="165"/>
      <c r="E351" s="164"/>
      <c r="F351" s="165"/>
      <c r="G351" s="163"/>
    </row>
    <row r="352" spans="3:7" ht="15.75" customHeight="1">
      <c r="C352" s="166"/>
      <c r="D352" s="165"/>
      <c r="E352" s="164"/>
      <c r="F352" s="165"/>
      <c r="G352" s="163"/>
    </row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6">
    <mergeCell ref="B98:B100"/>
    <mergeCell ref="A98:A100"/>
    <mergeCell ref="A101:A103"/>
    <mergeCell ref="A104:A106"/>
    <mergeCell ref="A107:A109"/>
    <mergeCell ref="A110:A112"/>
    <mergeCell ref="A113:A115"/>
    <mergeCell ref="A116:A118"/>
    <mergeCell ref="B101:B103"/>
    <mergeCell ref="B104:B106"/>
    <mergeCell ref="B107:B109"/>
    <mergeCell ref="B110:B112"/>
    <mergeCell ref="B113:B115"/>
    <mergeCell ref="B116:B118"/>
    <mergeCell ref="A80:A82"/>
    <mergeCell ref="A83:A85"/>
    <mergeCell ref="A86:A88"/>
    <mergeCell ref="A89:A91"/>
    <mergeCell ref="A92:A94"/>
    <mergeCell ref="A95:A97"/>
    <mergeCell ref="B80:B82"/>
    <mergeCell ref="B83:B85"/>
    <mergeCell ref="B86:B88"/>
    <mergeCell ref="B89:B91"/>
    <mergeCell ref="B92:B94"/>
    <mergeCell ref="B95:B97"/>
    <mergeCell ref="A143:A145"/>
    <mergeCell ref="A146:A148"/>
    <mergeCell ref="C152:D152"/>
    <mergeCell ref="C153:D153"/>
    <mergeCell ref="C154:D154"/>
    <mergeCell ref="A119:A121"/>
    <mergeCell ref="A122:A124"/>
    <mergeCell ref="A125:A127"/>
    <mergeCell ref="A128:A130"/>
    <mergeCell ref="A131:A133"/>
    <mergeCell ref="A134:A136"/>
    <mergeCell ref="A137:A139"/>
    <mergeCell ref="B119:B121"/>
    <mergeCell ref="B143:B145"/>
    <mergeCell ref="B146:B148"/>
    <mergeCell ref="B122:B124"/>
    <mergeCell ref="B125:B127"/>
    <mergeCell ref="B128:B130"/>
    <mergeCell ref="B131:B133"/>
    <mergeCell ref="B134:B136"/>
    <mergeCell ref="B137:B139"/>
    <mergeCell ref="B140:B142"/>
    <mergeCell ref="H53:H55"/>
    <mergeCell ref="H56:H58"/>
    <mergeCell ref="H59:H61"/>
    <mergeCell ref="H62:H64"/>
    <mergeCell ref="H65:H67"/>
    <mergeCell ref="H68:H70"/>
    <mergeCell ref="H71:H73"/>
    <mergeCell ref="H74:H76"/>
    <mergeCell ref="A140:A142"/>
    <mergeCell ref="A53:A55"/>
    <mergeCell ref="A56:A58"/>
    <mergeCell ref="A59:A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B77:B79"/>
    <mergeCell ref="A77:A79"/>
    <mergeCell ref="A35:A37"/>
    <mergeCell ref="A38:A40"/>
    <mergeCell ref="A41:A43"/>
    <mergeCell ref="A44:A46"/>
    <mergeCell ref="A47:A49"/>
    <mergeCell ref="A50:A52"/>
    <mergeCell ref="H35:H37"/>
    <mergeCell ref="H38:H40"/>
    <mergeCell ref="H41:H43"/>
    <mergeCell ref="H44:H46"/>
    <mergeCell ref="H47:H49"/>
    <mergeCell ref="H50:H52"/>
    <mergeCell ref="B32:B34"/>
    <mergeCell ref="H14:H16"/>
    <mergeCell ref="H17:H19"/>
    <mergeCell ref="H20:H22"/>
    <mergeCell ref="H23:H25"/>
    <mergeCell ref="H26:H28"/>
    <mergeCell ref="H29:H31"/>
    <mergeCell ref="H32:H34"/>
    <mergeCell ref="A32:A34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1:H1"/>
    <mergeCell ref="B3:F3"/>
    <mergeCell ref="A8:A10"/>
    <mergeCell ref="B8:B10"/>
    <mergeCell ref="H8:H10"/>
    <mergeCell ref="B11:B13"/>
    <mergeCell ref="H11:H13"/>
    <mergeCell ref="A11:A13"/>
    <mergeCell ref="A14:A16"/>
    <mergeCell ref="B14:B16"/>
    <mergeCell ref="H104:H106"/>
    <mergeCell ref="H107:H109"/>
    <mergeCell ref="H110:H112"/>
    <mergeCell ref="H113:H115"/>
    <mergeCell ref="H116:H118"/>
    <mergeCell ref="H140:H142"/>
    <mergeCell ref="H143:H145"/>
    <mergeCell ref="H146:H148"/>
    <mergeCell ref="H119:H121"/>
    <mergeCell ref="H122:H124"/>
    <mergeCell ref="H125:H127"/>
    <mergeCell ref="H128:H130"/>
    <mergeCell ref="H131:H133"/>
    <mergeCell ref="H134:H136"/>
    <mergeCell ref="H137:H139"/>
    <mergeCell ref="H77:H79"/>
    <mergeCell ref="H80:H82"/>
    <mergeCell ref="H83:H85"/>
    <mergeCell ref="H86:H88"/>
    <mergeCell ref="H89:H91"/>
    <mergeCell ref="H92:H94"/>
    <mergeCell ref="H95:H97"/>
    <mergeCell ref="H98:H100"/>
    <mergeCell ref="H101:H103"/>
    <mergeCell ref="B56:B58"/>
    <mergeCell ref="B59:B61"/>
    <mergeCell ref="B35:B37"/>
    <mergeCell ref="B38:B40"/>
    <mergeCell ref="B41:B43"/>
    <mergeCell ref="B44:B46"/>
    <mergeCell ref="B47:B49"/>
    <mergeCell ref="B50:B52"/>
    <mergeCell ref="B53:B55"/>
  </mergeCells>
  <hyperlinks>
    <hyperlink ref="C111" r:id="rId1" xr:uid="{00000000-0004-0000-0100-000000000000}"/>
  </hyperlinks>
  <printOptions horizontalCentered="1"/>
  <pageMargins left="0.23622047244094491" right="0.23622047244094491" top="0.74803149606299213" bottom="0.74803149606299213" header="0" footer="0"/>
  <pageSetup paperSize="9" scale="90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outlinePr summaryBelow="0"/>
    <pageSetUpPr fitToPage="1"/>
  </sheetPr>
  <dimension ref="A1:Z999"/>
  <sheetViews>
    <sheetView workbookViewId="0">
      <selection sqref="A1:J1"/>
    </sheetView>
  </sheetViews>
  <sheetFormatPr defaultColWidth="14.42578125" defaultRowHeight="15" customHeight="1"/>
  <cols>
    <col min="1" max="1" width="7.42578125" customWidth="1"/>
    <col min="2" max="2" width="27.85546875" customWidth="1"/>
    <col min="3" max="3" width="11" customWidth="1"/>
    <col min="4" max="7" width="9.42578125" customWidth="1"/>
    <col min="8" max="8" width="8.140625" customWidth="1"/>
    <col min="9" max="9" width="1.28515625" customWidth="1"/>
    <col min="10" max="19" width="9.42578125" customWidth="1"/>
    <col min="20" max="20" width="24.7109375" customWidth="1"/>
    <col min="21" max="22" width="8.7109375" customWidth="1"/>
    <col min="23" max="23" width="28.85546875" customWidth="1"/>
  </cols>
  <sheetData>
    <row r="1" spans="1:26" ht="15" customHeight="1">
      <c r="A1" s="299" t="s">
        <v>148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1"/>
      <c r="X1" s="167"/>
      <c r="Y1" s="167"/>
      <c r="Z1" s="167"/>
    </row>
    <row r="2" spans="1:26" ht="15" customHeight="1">
      <c r="A2" s="312" t="s">
        <v>7619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68" t="s">
        <v>149</v>
      </c>
      <c r="Q2" s="168" t="s">
        <v>150</v>
      </c>
      <c r="R2" s="302"/>
      <c r="S2" s="265"/>
      <c r="T2" s="303"/>
      <c r="X2" s="167"/>
      <c r="Y2" s="167"/>
      <c r="Z2" s="167"/>
    </row>
    <row r="3" spans="1:26" ht="15" customHeight="1">
      <c r="A3" s="320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169" t="s">
        <v>151</v>
      </c>
      <c r="Q3" s="170" t="s">
        <v>7614</v>
      </c>
      <c r="R3" s="246"/>
      <c r="S3" s="246"/>
      <c r="T3" s="260"/>
      <c r="X3" s="167"/>
      <c r="Y3" s="167"/>
      <c r="Z3" s="167"/>
    </row>
    <row r="4" spans="1:26" ht="15" customHeight="1">
      <c r="A4" s="318" t="s">
        <v>7618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169" t="s">
        <v>153</v>
      </c>
      <c r="Q4" s="170" t="s">
        <v>7615</v>
      </c>
      <c r="R4" s="246"/>
      <c r="S4" s="246"/>
      <c r="T4" s="260"/>
      <c r="X4" s="167"/>
      <c r="Y4" s="167"/>
      <c r="Z4" s="167"/>
    </row>
    <row r="5" spans="1:26" ht="15" customHeight="1">
      <c r="A5" s="312" t="s">
        <v>7620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169" t="s">
        <v>154</v>
      </c>
      <c r="Q5" s="170" t="s">
        <v>7616</v>
      </c>
      <c r="R5" s="246"/>
      <c r="S5" s="246"/>
      <c r="T5" s="260"/>
      <c r="X5" s="167"/>
      <c r="Y5" s="167"/>
      <c r="Z5" s="167"/>
    </row>
    <row r="6" spans="1:26" ht="15" customHeigh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169" t="s">
        <v>155</v>
      </c>
      <c r="Q6" s="170" t="s">
        <v>152</v>
      </c>
      <c r="R6" s="246"/>
      <c r="S6" s="246"/>
      <c r="T6" s="260"/>
      <c r="X6" s="167"/>
      <c r="Y6" s="167"/>
      <c r="Z6" s="167"/>
    </row>
    <row r="7" spans="1:26" ht="15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171"/>
      <c r="Q7" s="172"/>
      <c r="R7" s="246"/>
      <c r="S7" s="246"/>
      <c r="T7" s="260"/>
      <c r="X7" s="167"/>
      <c r="Y7" s="167"/>
      <c r="Z7" s="167"/>
    </row>
    <row r="8" spans="1:26" ht="15" customHeight="1">
      <c r="A8" s="314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173"/>
      <c r="Q8" s="174"/>
      <c r="R8" s="246"/>
      <c r="S8" s="246"/>
      <c r="T8" s="260"/>
      <c r="X8" s="167"/>
      <c r="Y8" s="167"/>
      <c r="Z8" s="167"/>
    </row>
    <row r="9" spans="1:26" ht="15" customHeight="1" thickBot="1">
      <c r="A9" s="316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175" t="s">
        <v>156</v>
      </c>
      <c r="Q9" s="176">
        <f>'BDI SEM desoneração'!G35</f>
        <v>0.267677314564158</v>
      </c>
      <c r="R9" s="262"/>
      <c r="S9" s="262"/>
      <c r="T9" s="263"/>
      <c r="X9" s="167"/>
      <c r="Y9" s="167"/>
      <c r="Z9" s="167"/>
    </row>
    <row r="10" spans="1:26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15.75" customHeight="1">
      <c r="A11" s="178" t="s">
        <v>157</v>
      </c>
      <c r="B11" s="178" t="s">
        <v>158</v>
      </c>
      <c r="C11" s="178" t="s">
        <v>159</v>
      </c>
      <c r="D11" s="178" t="s">
        <v>160</v>
      </c>
      <c r="E11" s="178" t="s">
        <v>161</v>
      </c>
      <c r="F11" s="178" t="s">
        <v>162</v>
      </c>
      <c r="G11" s="178" t="s">
        <v>163</v>
      </c>
      <c r="H11" s="305" t="s">
        <v>164</v>
      </c>
      <c r="I11" s="269"/>
      <c r="J11" s="178" t="s">
        <v>165</v>
      </c>
      <c r="K11" s="178" t="s">
        <v>166</v>
      </c>
      <c r="L11" s="178" t="s">
        <v>167</v>
      </c>
      <c r="M11" s="178" t="s">
        <v>168</v>
      </c>
      <c r="N11" s="178" t="s">
        <v>169</v>
      </c>
      <c r="O11" s="178" t="s">
        <v>170</v>
      </c>
      <c r="P11" s="178" t="s">
        <v>171</v>
      </c>
      <c r="Q11" s="178" t="s">
        <v>172</v>
      </c>
      <c r="R11" s="178" t="s">
        <v>173</v>
      </c>
      <c r="S11" s="178" t="s">
        <v>174</v>
      </c>
      <c r="T11" s="179" t="s">
        <v>175</v>
      </c>
    </row>
    <row r="12" spans="1:26" ht="12" customHeight="1">
      <c r="A12" s="297" t="s">
        <v>176</v>
      </c>
      <c r="B12" s="295" t="s">
        <v>177</v>
      </c>
      <c r="C12" s="298">
        <v>14333094.92</v>
      </c>
      <c r="D12" s="180">
        <v>2.6699999999999998E-2</v>
      </c>
      <c r="E12" s="180">
        <v>8.6999999999999994E-2</v>
      </c>
      <c r="F12" s="180">
        <v>8.0299999999999996E-2</v>
      </c>
      <c r="G12" s="180">
        <v>7.6600000000000001E-2</v>
      </c>
      <c r="H12" s="304">
        <v>0.13159999999999999</v>
      </c>
      <c r="I12" s="266"/>
      <c r="J12" s="180">
        <v>0.32409999999999994</v>
      </c>
      <c r="K12" s="180">
        <v>0.22309999999999999</v>
      </c>
      <c r="L12" s="180">
        <v>4.4299999999999999E-2</v>
      </c>
      <c r="M12" s="180">
        <v>6.3E-3</v>
      </c>
      <c r="N12" s="181"/>
      <c r="O12" s="181"/>
      <c r="P12" s="181"/>
      <c r="Q12" s="181"/>
      <c r="R12" s="181"/>
      <c r="S12" s="181"/>
      <c r="T12" s="182">
        <v>1</v>
      </c>
    </row>
    <row r="13" spans="1:26" ht="12.75" customHeight="1">
      <c r="A13" s="296"/>
      <c r="B13" s="296"/>
      <c r="C13" s="296"/>
      <c r="D13" s="183">
        <v>119302.79</v>
      </c>
      <c r="E13" s="183">
        <v>177568.52</v>
      </c>
      <c r="F13" s="183">
        <v>239445.96</v>
      </c>
      <c r="G13" s="183">
        <v>404030.24</v>
      </c>
      <c r="H13" s="306">
        <v>2840240.11</v>
      </c>
      <c r="I13" s="269"/>
      <c r="J13" s="183">
        <v>4447057.67</v>
      </c>
      <c r="K13" s="183">
        <v>1822915.91</v>
      </c>
      <c r="L13" s="183">
        <v>4216694.9800000004</v>
      </c>
      <c r="M13" s="183">
        <v>65838.740000000005</v>
      </c>
      <c r="N13" s="184"/>
      <c r="O13" s="184"/>
      <c r="P13" s="184"/>
      <c r="Q13" s="184"/>
      <c r="R13" s="184"/>
      <c r="S13" s="184"/>
      <c r="T13" s="185">
        <v>14333094.92</v>
      </c>
    </row>
    <row r="14" spans="1:26" ht="12" customHeight="1">
      <c r="A14" s="297" t="s">
        <v>178</v>
      </c>
      <c r="B14" s="295" t="s">
        <v>179</v>
      </c>
      <c r="C14" s="298">
        <v>148638.35</v>
      </c>
      <c r="D14" s="180">
        <v>7.8200000000000006E-2</v>
      </c>
      <c r="E14" s="180">
        <v>7.9100000000000004E-2</v>
      </c>
      <c r="F14" s="180">
        <v>9.98E-2</v>
      </c>
      <c r="G14" s="180">
        <v>8.9099999999999999E-2</v>
      </c>
      <c r="H14" s="304">
        <v>0.1265</v>
      </c>
      <c r="I14" s="266"/>
      <c r="J14" s="180">
        <v>0.25409999999999999</v>
      </c>
      <c r="K14" s="180">
        <v>0.16969999999999999</v>
      </c>
      <c r="L14" s="180">
        <v>6.8099999999999994E-2</v>
      </c>
      <c r="M14" s="180">
        <v>3.5400000000000001E-2</v>
      </c>
      <c r="N14" s="181"/>
      <c r="O14" s="181"/>
      <c r="P14" s="181"/>
      <c r="Q14" s="181"/>
      <c r="R14" s="181"/>
      <c r="S14" s="181"/>
      <c r="T14" s="182">
        <v>1</v>
      </c>
    </row>
    <row r="15" spans="1:26" ht="12.75" customHeight="1">
      <c r="A15" s="296"/>
      <c r="B15" s="296"/>
      <c r="C15" s="296"/>
      <c r="D15" s="183">
        <v>95221.25</v>
      </c>
      <c r="E15" s="183">
        <v>5109.37</v>
      </c>
      <c r="F15" s="183">
        <v>5109.37</v>
      </c>
      <c r="G15" s="183">
        <v>5109.37</v>
      </c>
      <c r="H15" s="306">
        <v>5110.18</v>
      </c>
      <c r="I15" s="269"/>
      <c r="J15" s="183">
        <v>5110.5600000000004</v>
      </c>
      <c r="K15" s="183">
        <v>5110.82</v>
      </c>
      <c r="L15" s="183">
        <v>5109.37</v>
      </c>
      <c r="M15" s="183">
        <v>17648.060000000001</v>
      </c>
      <c r="N15" s="184"/>
      <c r="O15" s="184"/>
      <c r="P15" s="184"/>
      <c r="Q15" s="184"/>
      <c r="R15" s="184"/>
      <c r="S15" s="184"/>
      <c r="T15" s="185">
        <v>148638.35</v>
      </c>
    </row>
    <row r="16" spans="1:26" ht="12" customHeight="1">
      <c r="A16" s="297" t="s">
        <v>180</v>
      </c>
      <c r="B16" s="295" t="s">
        <v>181</v>
      </c>
      <c r="C16" s="298">
        <v>54115.83</v>
      </c>
      <c r="D16" s="180">
        <v>0.44500000000000001</v>
      </c>
      <c r="E16" s="180">
        <v>0.3</v>
      </c>
      <c r="F16" s="181"/>
      <c r="G16" s="181"/>
      <c r="H16" s="186"/>
      <c r="I16" s="187"/>
      <c r="J16" s="181"/>
      <c r="K16" s="181"/>
      <c r="L16" s="181"/>
      <c r="M16" s="180">
        <v>0.255</v>
      </c>
      <c r="N16" s="181"/>
      <c r="O16" s="181"/>
      <c r="P16" s="181"/>
      <c r="Q16" s="181"/>
      <c r="R16" s="181"/>
      <c r="S16" s="181"/>
      <c r="T16" s="182">
        <v>1</v>
      </c>
    </row>
    <row r="17" spans="1:20" ht="12.75" customHeight="1">
      <c r="A17" s="296"/>
      <c r="B17" s="296"/>
      <c r="C17" s="296"/>
      <c r="D17" s="183">
        <v>24081.54</v>
      </c>
      <c r="E17" s="183">
        <v>16234.75</v>
      </c>
      <c r="F17" s="184"/>
      <c r="G17" s="184"/>
      <c r="H17" s="188"/>
      <c r="I17" s="189"/>
      <c r="J17" s="184"/>
      <c r="K17" s="184"/>
      <c r="L17" s="184"/>
      <c r="M17" s="183">
        <v>13799.54</v>
      </c>
      <c r="N17" s="184"/>
      <c r="O17" s="184"/>
      <c r="P17" s="184"/>
      <c r="Q17" s="184"/>
      <c r="R17" s="184"/>
      <c r="S17" s="184"/>
      <c r="T17" s="185">
        <v>54115.83</v>
      </c>
    </row>
    <row r="18" spans="1:20" ht="12" customHeight="1">
      <c r="A18" s="297" t="s">
        <v>182</v>
      </c>
      <c r="B18" s="295" t="s">
        <v>183</v>
      </c>
      <c r="C18" s="298">
        <v>781121.98</v>
      </c>
      <c r="D18" s="181"/>
      <c r="E18" s="180">
        <v>0.2</v>
      </c>
      <c r="F18" s="180">
        <v>0.3</v>
      </c>
      <c r="G18" s="180">
        <v>0.5</v>
      </c>
      <c r="H18" s="186"/>
      <c r="I18" s="187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2">
        <v>1</v>
      </c>
    </row>
    <row r="19" spans="1:20" ht="12.75" customHeight="1">
      <c r="A19" s="296"/>
      <c r="B19" s="296"/>
      <c r="C19" s="296"/>
      <c r="D19" s="184"/>
      <c r="E19" s="183">
        <v>156224.4</v>
      </c>
      <c r="F19" s="183">
        <v>234336.59</v>
      </c>
      <c r="G19" s="183">
        <v>390560.99</v>
      </c>
      <c r="H19" s="188"/>
      <c r="I19" s="189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5">
        <v>781121.98</v>
      </c>
    </row>
    <row r="20" spans="1:20" ht="12" customHeight="1">
      <c r="A20" s="297" t="s">
        <v>184</v>
      </c>
      <c r="B20" s="295" t="s">
        <v>185</v>
      </c>
      <c r="C20" s="298">
        <v>266238.2</v>
      </c>
      <c r="D20" s="181"/>
      <c r="E20" s="181"/>
      <c r="F20" s="181"/>
      <c r="G20" s="180">
        <v>3.1400000000000004E-2</v>
      </c>
      <c r="H20" s="304">
        <v>0.1721</v>
      </c>
      <c r="I20" s="266"/>
      <c r="J20" s="180">
        <v>0.46649999999999997</v>
      </c>
      <c r="K20" s="180">
        <v>0.16980000000000001</v>
      </c>
      <c r="L20" s="180">
        <v>0.16020000000000001</v>
      </c>
      <c r="M20" s="181"/>
      <c r="N20" s="181"/>
      <c r="O20" s="181"/>
      <c r="P20" s="181"/>
      <c r="Q20" s="181"/>
      <c r="R20" s="181"/>
      <c r="S20" s="181"/>
      <c r="T20" s="182">
        <v>1</v>
      </c>
    </row>
    <row r="21" spans="1:20" ht="12.75" customHeight="1">
      <c r="A21" s="296"/>
      <c r="B21" s="296"/>
      <c r="C21" s="296"/>
      <c r="D21" s="184"/>
      <c r="E21" s="184"/>
      <c r="F21" s="184"/>
      <c r="G21" s="183">
        <v>8359.8799999999992</v>
      </c>
      <c r="H21" s="306">
        <v>45819.59</v>
      </c>
      <c r="I21" s="269"/>
      <c r="J21" s="183">
        <v>124200.12</v>
      </c>
      <c r="K21" s="183">
        <v>45207.25</v>
      </c>
      <c r="L21" s="183">
        <v>42651.360000000001</v>
      </c>
      <c r="M21" s="184"/>
      <c r="N21" s="184"/>
      <c r="O21" s="184"/>
      <c r="P21" s="184"/>
      <c r="Q21" s="184"/>
      <c r="R21" s="184"/>
      <c r="S21" s="184"/>
      <c r="T21" s="185">
        <v>266238.2</v>
      </c>
    </row>
    <row r="22" spans="1:20" ht="12" customHeight="1">
      <c r="A22" s="297" t="s">
        <v>186</v>
      </c>
      <c r="B22" s="295" t="s">
        <v>187</v>
      </c>
      <c r="C22" s="298">
        <v>3228.33</v>
      </c>
      <c r="D22" s="181"/>
      <c r="E22" s="181"/>
      <c r="F22" s="181"/>
      <c r="G22" s="181"/>
      <c r="H22" s="186"/>
      <c r="I22" s="187"/>
      <c r="J22" s="181"/>
      <c r="K22" s="181"/>
      <c r="L22" s="180">
        <v>1</v>
      </c>
      <c r="M22" s="181"/>
      <c r="N22" s="181"/>
      <c r="O22" s="181"/>
      <c r="P22" s="181"/>
      <c r="Q22" s="181"/>
      <c r="R22" s="181"/>
      <c r="S22" s="181"/>
      <c r="T22" s="182">
        <v>1</v>
      </c>
    </row>
    <row r="23" spans="1:20" ht="12.75" customHeight="1">
      <c r="A23" s="296"/>
      <c r="B23" s="296"/>
      <c r="C23" s="296"/>
      <c r="D23" s="184"/>
      <c r="E23" s="184"/>
      <c r="F23" s="184"/>
      <c r="G23" s="184"/>
      <c r="H23" s="188"/>
      <c r="I23" s="189"/>
      <c r="J23" s="184"/>
      <c r="K23" s="184"/>
      <c r="L23" s="183">
        <v>3228.33</v>
      </c>
      <c r="M23" s="184"/>
      <c r="N23" s="184"/>
      <c r="O23" s="184"/>
      <c r="P23" s="184"/>
      <c r="Q23" s="184"/>
      <c r="R23" s="184"/>
      <c r="S23" s="184"/>
      <c r="T23" s="185">
        <v>3228.33</v>
      </c>
    </row>
    <row r="24" spans="1:20" ht="12" customHeight="1">
      <c r="A24" s="297" t="s">
        <v>188</v>
      </c>
      <c r="B24" s="295" t="s">
        <v>189</v>
      </c>
      <c r="C24" s="298">
        <v>5913983.2000000002</v>
      </c>
      <c r="D24" s="181"/>
      <c r="E24" s="181"/>
      <c r="F24" s="181"/>
      <c r="G24" s="181"/>
      <c r="H24" s="304">
        <v>0.45189999999999997</v>
      </c>
      <c r="I24" s="266"/>
      <c r="J24" s="180">
        <v>0.4582</v>
      </c>
      <c r="K24" s="180">
        <v>6.6299999999999998E-2</v>
      </c>
      <c r="L24" s="180">
        <v>1.7399999999999999E-2</v>
      </c>
      <c r="M24" s="180">
        <v>6.1999999999999998E-3</v>
      </c>
      <c r="N24" s="181"/>
      <c r="O24" s="181"/>
      <c r="P24" s="181"/>
      <c r="Q24" s="181"/>
      <c r="R24" s="181"/>
      <c r="S24" s="181"/>
      <c r="T24" s="182">
        <v>1</v>
      </c>
    </row>
    <row r="25" spans="1:20" ht="12.75" customHeight="1">
      <c r="A25" s="296"/>
      <c r="B25" s="296"/>
      <c r="C25" s="296"/>
      <c r="D25" s="184"/>
      <c r="E25" s="184"/>
      <c r="F25" s="184"/>
      <c r="G25" s="184"/>
      <c r="H25" s="306">
        <v>2789310.34</v>
      </c>
      <c r="I25" s="269"/>
      <c r="J25" s="183">
        <v>2803303.97</v>
      </c>
      <c r="K25" s="183">
        <v>242516.21</v>
      </c>
      <c r="L25" s="183">
        <v>60100.15</v>
      </c>
      <c r="M25" s="183">
        <v>18752.53</v>
      </c>
      <c r="N25" s="184"/>
      <c r="O25" s="184"/>
      <c r="P25" s="184"/>
      <c r="Q25" s="184"/>
      <c r="R25" s="184"/>
      <c r="S25" s="184"/>
      <c r="T25" s="185">
        <v>5913983.2000000002</v>
      </c>
    </row>
    <row r="26" spans="1:20" ht="12" customHeight="1">
      <c r="A26" s="297" t="s">
        <v>190</v>
      </c>
      <c r="B26" s="295" t="s">
        <v>191</v>
      </c>
      <c r="C26" s="298">
        <v>7165769.0300000003</v>
      </c>
      <c r="D26" s="181"/>
      <c r="E26" s="181"/>
      <c r="F26" s="181"/>
      <c r="G26" s="181"/>
      <c r="H26" s="186"/>
      <c r="I26" s="187"/>
      <c r="J26" s="180">
        <v>0.45130000000000003</v>
      </c>
      <c r="K26" s="180">
        <v>0.45960000000000001</v>
      </c>
      <c r="L26" s="180">
        <v>8.09E-2</v>
      </c>
      <c r="M26" s="180">
        <v>8.199999999999999E-3</v>
      </c>
      <c r="N26" s="181"/>
      <c r="O26" s="181"/>
      <c r="P26" s="181"/>
      <c r="Q26" s="181"/>
      <c r="R26" s="181"/>
      <c r="S26" s="181"/>
      <c r="T26" s="182">
        <v>1</v>
      </c>
    </row>
    <row r="27" spans="1:20" ht="12.75" customHeight="1">
      <c r="A27" s="296"/>
      <c r="B27" s="296"/>
      <c r="C27" s="296"/>
      <c r="D27" s="184"/>
      <c r="E27" s="184"/>
      <c r="F27" s="184"/>
      <c r="G27" s="184"/>
      <c r="H27" s="188"/>
      <c r="I27" s="189"/>
      <c r="J27" s="183">
        <v>1514443.02</v>
      </c>
      <c r="K27" s="183">
        <v>1530081.63</v>
      </c>
      <c r="L27" s="183">
        <v>4105605.77</v>
      </c>
      <c r="M27" s="183">
        <v>15638.61</v>
      </c>
      <c r="N27" s="184"/>
      <c r="O27" s="184"/>
      <c r="P27" s="184"/>
      <c r="Q27" s="184"/>
      <c r="R27" s="184"/>
      <c r="S27" s="184"/>
      <c r="T27" s="185">
        <v>7165769.0300000003</v>
      </c>
    </row>
    <row r="28" spans="1:20" ht="12" customHeight="1">
      <c r="A28" s="297" t="s">
        <v>192</v>
      </c>
      <c r="B28" s="295" t="s">
        <v>193</v>
      </c>
      <c r="C28" s="298">
        <v>326011.92</v>
      </c>
      <c r="D28" s="181"/>
      <c r="E28" s="181"/>
      <c r="F28" s="181"/>
      <c r="G28" s="181"/>
      <c r="H28" s="186"/>
      <c r="I28" s="187"/>
      <c r="J28" s="181"/>
      <c r="K28" s="181"/>
      <c r="L28" s="181"/>
      <c r="M28" s="181"/>
      <c r="N28" s="180">
        <v>0.1666</v>
      </c>
      <c r="O28" s="180">
        <v>0.16670000000000001</v>
      </c>
      <c r="P28" s="180">
        <v>0.16670000000000001</v>
      </c>
      <c r="Q28" s="180">
        <v>0.1666</v>
      </c>
      <c r="R28" s="180">
        <v>0.16670000000000001</v>
      </c>
      <c r="S28" s="180">
        <v>0.16670000000000001</v>
      </c>
      <c r="T28" s="182">
        <v>1</v>
      </c>
    </row>
    <row r="29" spans="1:20" ht="12.75" customHeight="1">
      <c r="A29" s="296"/>
      <c r="B29" s="296"/>
      <c r="C29" s="296"/>
      <c r="D29" s="184"/>
      <c r="E29" s="184"/>
      <c r="F29" s="184"/>
      <c r="G29" s="184"/>
      <c r="H29" s="188"/>
      <c r="I29" s="189"/>
      <c r="J29" s="184"/>
      <c r="K29" s="184"/>
      <c r="L29" s="184"/>
      <c r="M29" s="184"/>
      <c r="N29" s="183">
        <v>54313.59</v>
      </c>
      <c r="O29" s="183">
        <v>54346.19</v>
      </c>
      <c r="P29" s="183">
        <v>54346.19</v>
      </c>
      <c r="Q29" s="183">
        <v>54313.59</v>
      </c>
      <c r="R29" s="183">
        <v>54346.19</v>
      </c>
      <c r="S29" s="183">
        <v>54346.17</v>
      </c>
      <c r="T29" s="185">
        <v>326011.92</v>
      </c>
    </row>
    <row r="30" spans="1:20" ht="12" customHeight="1">
      <c r="A30" s="190"/>
      <c r="B30" s="191"/>
      <c r="C30" s="308">
        <v>14659106.84</v>
      </c>
      <c r="D30" s="192">
        <v>119302.79</v>
      </c>
      <c r="E30" s="192">
        <v>177568.52</v>
      </c>
      <c r="F30" s="192">
        <v>239445.96</v>
      </c>
      <c r="G30" s="192">
        <v>404030.24</v>
      </c>
      <c r="H30" s="310">
        <v>2840240.11</v>
      </c>
      <c r="I30" s="311"/>
      <c r="J30" s="192">
        <v>4447057.67</v>
      </c>
      <c r="K30" s="192">
        <v>1822915.91</v>
      </c>
      <c r="L30" s="192">
        <v>4216694.9800000004</v>
      </c>
      <c r="M30" s="192">
        <v>65838.740000000005</v>
      </c>
      <c r="N30" s="192">
        <v>54313.59</v>
      </c>
      <c r="O30" s="192">
        <v>54346.19</v>
      </c>
      <c r="P30" s="192">
        <v>54346.19</v>
      </c>
      <c r="Q30" s="192">
        <v>54313.59</v>
      </c>
      <c r="R30" s="192">
        <v>54346.19</v>
      </c>
      <c r="S30" s="192">
        <v>54346.17</v>
      </c>
      <c r="T30" s="307">
        <v>14659106.84</v>
      </c>
    </row>
    <row r="31" spans="1:20" ht="12.75" customHeight="1">
      <c r="A31" s="193"/>
      <c r="B31" s="194"/>
      <c r="C31" s="309"/>
      <c r="D31" s="183">
        <v>119302.79</v>
      </c>
      <c r="E31" s="183">
        <v>296871.31</v>
      </c>
      <c r="F31" s="183">
        <v>536317.27</v>
      </c>
      <c r="G31" s="183">
        <v>940347.51</v>
      </c>
      <c r="H31" s="306">
        <v>3780587.62</v>
      </c>
      <c r="I31" s="269"/>
      <c r="J31" s="183">
        <v>8227645.29</v>
      </c>
      <c r="K31" s="183">
        <v>10050561.199999999</v>
      </c>
      <c r="L31" s="183">
        <v>14267256.18</v>
      </c>
      <c r="M31" s="183">
        <v>14333094.92</v>
      </c>
      <c r="N31" s="183">
        <v>14387408.51</v>
      </c>
      <c r="O31" s="183">
        <v>14441754.699999999</v>
      </c>
      <c r="P31" s="183">
        <v>14496100.890000001</v>
      </c>
      <c r="Q31" s="183">
        <v>14550414.48</v>
      </c>
      <c r="R31" s="183">
        <v>14604760.67</v>
      </c>
      <c r="S31" s="183">
        <v>14659106.84</v>
      </c>
      <c r="T31" s="296"/>
    </row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5">
    <mergeCell ref="C16:C17"/>
    <mergeCell ref="T30:T31"/>
    <mergeCell ref="H31:I31"/>
    <mergeCell ref="A16:A17"/>
    <mergeCell ref="B16:B17"/>
    <mergeCell ref="C30:C31"/>
    <mergeCell ref="C28:C29"/>
    <mergeCell ref="H20:I20"/>
    <mergeCell ref="H21:I21"/>
    <mergeCell ref="H24:I24"/>
    <mergeCell ref="H25:I25"/>
    <mergeCell ref="H30:I30"/>
    <mergeCell ref="C26:C27"/>
    <mergeCell ref="A28:A29"/>
    <mergeCell ref="A1:W1"/>
    <mergeCell ref="R2:T9"/>
    <mergeCell ref="H14:I14"/>
    <mergeCell ref="H11:I11"/>
    <mergeCell ref="B14:B15"/>
    <mergeCell ref="C14:C15"/>
    <mergeCell ref="H15:I15"/>
    <mergeCell ref="A14:A15"/>
    <mergeCell ref="A5:O9"/>
    <mergeCell ref="A4:O4"/>
    <mergeCell ref="A2:O3"/>
    <mergeCell ref="A12:A13"/>
    <mergeCell ref="B12:B13"/>
    <mergeCell ref="C12:C13"/>
    <mergeCell ref="H12:I12"/>
    <mergeCell ref="H13:I13"/>
    <mergeCell ref="B28:B29"/>
    <mergeCell ref="B18:B19"/>
    <mergeCell ref="A18:A19"/>
    <mergeCell ref="C24:C25"/>
    <mergeCell ref="B20:B21"/>
    <mergeCell ref="C20:C21"/>
    <mergeCell ref="C22:C23"/>
    <mergeCell ref="A22:A23"/>
    <mergeCell ref="B22:B23"/>
    <mergeCell ref="B24:B25"/>
    <mergeCell ref="A24:A25"/>
    <mergeCell ref="A20:A21"/>
    <mergeCell ref="A26:A27"/>
    <mergeCell ref="B26:B27"/>
    <mergeCell ref="C18:C19"/>
  </mergeCells>
  <pageMargins left="0.27559055118110237" right="0.27559055118110237" top="0" bottom="0.27559055118110237" header="0" footer="0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outlinePr summaryBelow="0"/>
    <pageSetUpPr fitToPage="1"/>
  </sheetPr>
  <dimension ref="A1:K1006"/>
  <sheetViews>
    <sheetView workbookViewId="0">
      <selection sqref="A1:J1"/>
    </sheetView>
  </sheetViews>
  <sheetFormatPr defaultColWidth="14.42578125" defaultRowHeight="15" customHeight="1"/>
  <cols>
    <col min="1" max="1" width="7.42578125" customWidth="1"/>
    <col min="2" max="2" width="55" customWidth="1"/>
    <col min="3" max="3" width="7.42578125" customWidth="1"/>
    <col min="4" max="4" width="8.28515625" customWidth="1"/>
    <col min="5" max="5" width="7.42578125" customWidth="1"/>
    <col min="6" max="8" width="10" customWidth="1"/>
    <col min="9" max="10" width="7" customWidth="1"/>
    <col min="11" max="11" width="3.85546875" customWidth="1"/>
  </cols>
  <sheetData>
    <row r="1" spans="1:11" ht="15" customHeight="1">
      <c r="A1" s="324" t="s">
        <v>7621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5" customHeight="1">
      <c r="A2" s="326" t="s">
        <v>7619</v>
      </c>
      <c r="B2" s="327"/>
      <c r="C2" s="327"/>
      <c r="D2" s="311"/>
      <c r="E2" s="330" t="s">
        <v>149</v>
      </c>
      <c r="F2" s="269"/>
      <c r="G2" s="168" t="s">
        <v>150</v>
      </c>
      <c r="H2" s="331"/>
      <c r="I2" s="327"/>
      <c r="J2" s="327"/>
      <c r="K2" s="311"/>
    </row>
    <row r="3" spans="1:11" ht="15" customHeight="1">
      <c r="A3" s="328"/>
      <c r="B3" s="329"/>
      <c r="C3" s="329"/>
      <c r="D3" s="309"/>
      <c r="E3" s="333" t="s">
        <v>151</v>
      </c>
      <c r="F3" s="325"/>
      <c r="G3" s="170" t="s">
        <v>7614</v>
      </c>
      <c r="H3" s="246"/>
      <c r="I3" s="246"/>
      <c r="J3" s="246"/>
      <c r="K3" s="332"/>
    </row>
    <row r="4" spans="1:11" ht="15" customHeight="1">
      <c r="A4" s="334" t="s">
        <v>7618</v>
      </c>
      <c r="B4" s="325"/>
      <c r="C4" s="325"/>
      <c r="D4" s="269"/>
      <c r="E4" s="333" t="s">
        <v>153</v>
      </c>
      <c r="F4" s="325"/>
      <c r="G4" s="170" t="s">
        <v>7615</v>
      </c>
      <c r="H4" s="246"/>
      <c r="I4" s="246"/>
      <c r="J4" s="246"/>
      <c r="K4" s="332"/>
    </row>
    <row r="5" spans="1:11" ht="15" customHeight="1">
      <c r="A5" s="326" t="s">
        <v>7620</v>
      </c>
      <c r="B5" s="327"/>
      <c r="C5" s="327"/>
      <c r="D5" s="311"/>
      <c r="E5" s="333" t="s">
        <v>154</v>
      </c>
      <c r="F5" s="325"/>
      <c r="G5" s="170" t="s">
        <v>7616</v>
      </c>
      <c r="H5" s="246"/>
      <c r="I5" s="246"/>
      <c r="J5" s="246"/>
      <c r="K5" s="332"/>
    </row>
    <row r="6" spans="1:11" ht="15" customHeight="1">
      <c r="A6" s="335"/>
      <c r="B6" s="246"/>
      <c r="C6" s="246"/>
      <c r="D6" s="332"/>
      <c r="E6" s="333" t="s">
        <v>155</v>
      </c>
      <c r="F6" s="325"/>
      <c r="G6" s="170" t="s">
        <v>152</v>
      </c>
      <c r="H6" s="246"/>
      <c r="I6" s="246"/>
      <c r="J6" s="246"/>
      <c r="K6" s="332"/>
    </row>
    <row r="7" spans="1:11" ht="15" customHeight="1">
      <c r="A7" s="335"/>
      <c r="B7" s="246"/>
      <c r="C7" s="246"/>
      <c r="D7" s="332"/>
      <c r="E7" s="336"/>
      <c r="F7" s="327"/>
      <c r="G7" s="241"/>
      <c r="H7" s="246"/>
      <c r="I7" s="246"/>
      <c r="J7" s="246"/>
      <c r="K7" s="332"/>
    </row>
    <row r="8" spans="1:11" ht="15" customHeight="1">
      <c r="A8" s="335"/>
      <c r="B8" s="246"/>
      <c r="C8" s="246"/>
      <c r="D8" s="332"/>
      <c r="E8" s="337"/>
      <c r="F8" s="329"/>
      <c r="G8" s="242"/>
      <c r="H8" s="246"/>
      <c r="I8" s="246"/>
      <c r="J8" s="246"/>
      <c r="K8" s="332"/>
    </row>
    <row r="9" spans="1:11" ht="15" customHeight="1">
      <c r="A9" s="328"/>
      <c r="B9" s="329"/>
      <c r="C9" s="329"/>
      <c r="D9" s="309"/>
      <c r="E9" s="338" t="s">
        <v>156</v>
      </c>
      <c r="F9" s="269"/>
      <c r="G9" s="243">
        <f>'BDI SEM desoneração'!G35</f>
        <v>0.267677314564158</v>
      </c>
      <c r="H9" s="329"/>
      <c r="I9" s="329"/>
      <c r="J9" s="329"/>
      <c r="K9" s="309"/>
    </row>
    <row r="11" spans="1:11" ht="21.75" customHeight="1">
      <c r="A11" s="195" t="s">
        <v>194</v>
      </c>
      <c r="B11" s="196" t="s">
        <v>195</v>
      </c>
      <c r="C11" s="195" t="s">
        <v>196</v>
      </c>
      <c r="D11" s="195" t="s">
        <v>197</v>
      </c>
      <c r="E11" s="195" t="s">
        <v>198</v>
      </c>
      <c r="F11" s="195" t="s">
        <v>199</v>
      </c>
      <c r="G11" s="195" t="s">
        <v>200</v>
      </c>
      <c r="H11" s="195" t="s">
        <v>201</v>
      </c>
      <c r="I11" s="195" t="s">
        <v>202</v>
      </c>
      <c r="J11" s="195" t="s">
        <v>203</v>
      </c>
      <c r="K11" s="195" t="s">
        <v>204</v>
      </c>
    </row>
    <row r="12" spans="1:11" ht="27">
      <c r="A12" s="197" t="s">
        <v>205</v>
      </c>
      <c r="B12" s="198" t="s">
        <v>206</v>
      </c>
      <c r="C12" s="197" t="s">
        <v>207</v>
      </c>
      <c r="D12" s="197" t="s">
        <v>208</v>
      </c>
      <c r="E12" s="197" t="s">
        <v>209</v>
      </c>
      <c r="F12" s="199">
        <v>1</v>
      </c>
      <c r="G12" s="199">
        <v>5531029.8799999999</v>
      </c>
      <c r="H12" s="199">
        <v>5531029.8799999999</v>
      </c>
      <c r="I12" s="200">
        <v>37.731015541189684</v>
      </c>
      <c r="J12" s="200">
        <v>37.731015541189684</v>
      </c>
      <c r="K12" s="197" t="s">
        <v>210</v>
      </c>
    </row>
    <row r="13" spans="1:11" ht="27.75" customHeight="1">
      <c r="A13" s="201" t="s">
        <v>211</v>
      </c>
      <c r="B13" s="202" t="s">
        <v>212</v>
      </c>
      <c r="C13" s="201" t="s">
        <v>213</v>
      </c>
      <c r="D13" s="201" t="s">
        <v>214</v>
      </c>
      <c r="E13" s="201" t="s">
        <v>215</v>
      </c>
      <c r="F13" s="203">
        <v>462</v>
      </c>
      <c r="G13" s="203">
        <v>7526.28</v>
      </c>
      <c r="H13" s="203">
        <v>3477141.36</v>
      </c>
      <c r="I13" s="204">
        <v>23.720008305772058</v>
      </c>
      <c r="J13" s="204">
        <v>61.451023846961746</v>
      </c>
      <c r="K13" s="201" t="s">
        <v>216</v>
      </c>
    </row>
    <row r="14" spans="1:11" ht="27">
      <c r="A14" s="201" t="s">
        <v>217</v>
      </c>
      <c r="B14" s="202" t="s">
        <v>218</v>
      </c>
      <c r="C14" s="201" t="s">
        <v>219</v>
      </c>
      <c r="D14" s="201" t="s">
        <v>220</v>
      </c>
      <c r="E14" s="201" t="s">
        <v>221</v>
      </c>
      <c r="F14" s="203">
        <v>1</v>
      </c>
      <c r="G14" s="203">
        <v>1751938.88</v>
      </c>
      <c r="H14" s="203">
        <v>1751938.88</v>
      </c>
      <c r="I14" s="204">
        <v>11.951197976260879</v>
      </c>
      <c r="J14" s="204">
        <v>73.402221823222618</v>
      </c>
      <c r="K14" s="201" t="s">
        <v>222</v>
      </c>
    </row>
    <row r="15" spans="1:11" ht="19.5" customHeight="1">
      <c r="A15" s="201" t="s">
        <v>223</v>
      </c>
      <c r="B15" s="202" t="s">
        <v>224</v>
      </c>
      <c r="C15" s="201" t="s">
        <v>225</v>
      </c>
      <c r="D15" s="201" t="s">
        <v>226</v>
      </c>
      <c r="E15" s="201" t="s">
        <v>227</v>
      </c>
      <c r="F15" s="203">
        <v>1</v>
      </c>
      <c r="G15" s="203">
        <v>407470.99</v>
      </c>
      <c r="H15" s="203">
        <v>407470.99</v>
      </c>
      <c r="I15" s="204">
        <v>2.7796440427607934</v>
      </c>
      <c r="J15" s="204">
        <v>76.181865865983411</v>
      </c>
      <c r="K15" s="201" t="s">
        <v>228</v>
      </c>
    </row>
    <row r="16" spans="1:11" ht="15" customHeight="1">
      <c r="A16" s="201" t="s">
        <v>229</v>
      </c>
      <c r="B16" s="202" t="s">
        <v>230</v>
      </c>
      <c r="C16" s="201" t="s">
        <v>231</v>
      </c>
      <c r="D16" s="201" t="s">
        <v>232</v>
      </c>
      <c r="E16" s="201" t="s">
        <v>233</v>
      </c>
      <c r="F16" s="203">
        <v>1</v>
      </c>
      <c r="G16" s="203">
        <v>393940.24</v>
      </c>
      <c r="H16" s="203">
        <v>393940.24</v>
      </c>
      <c r="I16" s="204">
        <v>2.6873413523739624</v>
      </c>
      <c r="J16" s="204">
        <v>78.869207218357374</v>
      </c>
      <c r="K16" s="201" t="s">
        <v>234</v>
      </c>
    </row>
    <row r="17" spans="1:11" ht="27.75" customHeight="1">
      <c r="A17" s="205" t="s">
        <v>235</v>
      </c>
      <c r="B17" s="206" t="s">
        <v>236</v>
      </c>
      <c r="C17" s="205" t="s">
        <v>237</v>
      </c>
      <c r="D17" s="205" t="s">
        <v>238</v>
      </c>
      <c r="E17" s="205" t="s">
        <v>239</v>
      </c>
      <c r="F17" s="207">
        <v>6</v>
      </c>
      <c r="G17" s="207">
        <v>54335.32</v>
      </c>
      <c r="H17" s="207">
        <v>326011.92</v>
      </c>
      <c r="I17" s="208">
        <v>2.2239548668164288</v>
      </c>
      <c r="J17" s="208">
        <v>81.093162085173802</v>
      </c>
      <c r="K17" s="205" t="s">
        <v>240</v>
      </c>
    </row>
    <row r="18" spans="1:11" ht="19.5" customHeight="1">
      <c r="A18" s="205" t="s">
        <v>241</v>
      </c>
      <c r="B18" s="206" t="s">
        <v>242</v>
      </c>
      <c r="C18" s="205" t="s">
        <v>243</v>
      </c>
      <c r="D18" s="205" t="s">
        <v>244</v>
      </c>
      <c r="E18" s="205" t="s">
        <v>245</v>
      </c>
      <c r="F18" s="207">
        <v>21608</v>
      </c>
      <c r="G18" s="207">
        <v>14.21</v>
      </c>
      <c r="H18" s="207">
        <v>307049.68</v>
      </c>
      <c r="I18" s="208">
        <v>2.0946001918899992</v>
      </c>
      <c r="J18" s="208">
        <v>83.187762277063811</v>
      </c>
      <c r="K18" s="205" t="s">
        <v>246</v>
      </c>
    </row>
    <row r="19" spans="1:11" ht="27">
      <c r="A19" s="205" t="s">
        <v>247</v>
      </c>
      <c r="B19" s="206" t="s">
        <v>248</v>
      </c>
      <c r="C19" s="205" t="s">
        <v>249</v>
      </c>
      <c r="D19" s="205" t="s">
        <v>250</v>
      </c>
      <c r="E19" s="205" t="s">
        <v>251</v>
      </c>
      <c r="F19" s="207">
        <v>1</v>
      </c>
      <c r="G19" s="207">
        <v>252497.29</v>
      </c>
      <c r="H19" s="207">
        <v>252497.29</v>
      </c>
      <c r="I19" s="208">
        <v>1.7224602614329538</v>
      </c>
      <c r="J19" s="208">
        <v>84.910222538496754</v>
      </c>
      <c r="K19" s="205" t="s">
        <v>252</v>
      </c>
    </row>
    <row r="20" spans="1:11" ht="27.75" customHeight="1">
      <c r="A20" s="205" t="s">
        <v>253</v>
      </c>
      <c r="B20" s="206" t="s">
        <v>254</v>
      </c>
      <c r="C20" s="205" t="s">
        <v>255</v>
      </c>
      <c r="D20" s="205" t="s">
        <v>256</v>
      </c>
      <c r="E20" s="205" t="s">
        <v>257</v>
      </c>
      <c r="F20" s="207">
        <v>5</v>
      </c>
      <c r="G20" s="207">
        <v>27855.09</v>
      </c>
      <c r="H20" s="207">
        <v>139275.45000000001</v>
      </c>
      <c r="I20" s="208">
        <v>0.95009506049824266</v>
      </c>
      <c r="J20" s="208">
        <v>85.860317598994996</v>
      </c>
      <c r="K20" s="205" t="s">
        <v>258</v>
      </c>
    </row>
    <row r="21" spans="1:11" ht="27">
      <c r="A21" s="205" t="s">
        <v>259</v>
      </c>
      <c r="B21" s="206" t="s">
        <v>260</v>
      </c>
      <c r="C21" s="205" t="s">
        <v>261</v>
      </c>
      <c r="D21" s="205" t="s">
        <v>262</v>
      </c>
      <c r="E21" s="205" t="s">
        <v>263</v>
      </c>
      <c r="F21" s="207">
        <v>2201.63</v>
      </c>
      <c r="G21" s="207">
        <v>58.68</v>
      </c>
      <c r="H21" s="207">
        <v>129191.64840000001</v>
      </c>
      <c r="I21" s="208">
        <v>0.88130641116195041</v>
      </c>
      <c r="J21" s="208">
        <v>86.741624021071672</v>
      </c>
      <c r="K21" s="205" t="s">
        <v>264</v>
      </c>
    </row>
    <row r="22" spans="1:11" ht="19.5" customHeight="1">
      <c r="A22" s="205" t="s">
        <v>265</v>
      </c>
      <c r="B22" s="206" t="s">
        <v>266</v>
      </c>
      <c r="C22" s="205" t="s">
        <v>267</v>
      </c>
      <c r="D22" s="205" t="s">
        <v>268</v>
      </c>
      <c r="E22" s="205" t="s">
        <v>269</v>
      </c>
      <c r="F22" s="207">
        <v>1</v>
      </c>
      <c r="G22" s="207">
        <v>128744.09</v>
      </c>
      <c r="H22" s="207">
        <v>128744.09</v>
      </c>
      <c r="I22" s="208">
        <v>0.8782533029140539</v>
      </c>
      <c r="J22" s="208">
        <v>87.619877323985719</v>
      </c>
      <c r="K22" s="205" t="s">
        <v>270</v>
      </c>
    </row>
    <row r="23" spans="1:11" ht="27.75" customHeight="1">
      <c r="A23" s="205" t="s">
        <v>271</v>
      </c>
      <c r="B23" s="206" t="s">
        <v>272</v>
      </c>
      <c r="C23" s="205" t="s">
        <v>273</v>
      </c>
      <c r="D23" s="205" t="s">
        <v>274</v>
      </c>
      <c r="E23" s="205" t="s">
        <v>275</v>
      </c>
      <c r="F23" s="207">
        <v>650</v>
      </c>
      <c r="G23" s="207">
        <v>187.4</v>
      </c>
      <c r="H23" s="207">
        <v>121810</v>
      </c>
      <c r="I23" s="208">
        <v>0.83095103494040701</v>
      </c>
      <c r="J23" s="208">
        <v>88.450828358926131</v>
      </c>
      <c r="K23" s="205" t="s">
        <v>276</v>
      </c>
    </row>
    <row r="24" spans="1:11" ht="27.75" customHeight="1">
      <c r="A24" s="205" t="s">
        <v>277</v>
      </c>
      <c r="B24" s="206" t="s">
        <v>278</v>
      </c>
      <c r="C24" s="205" t="s">
        <v>279</v>
      </c>
      <c r="D24" s="205" t="s">
        <v>280</v>
      </c>
      <c r="E24" s="205" t="s">
        <v>281</v>
      </c>
      <c r="F24" s="207">
        <v>2</v>
      </c>
      <c r="G24" s="207">
        <v>50749.87</v>
      </c>
      <c r="H24" s="207">
        <v>101499.74</v>
      </c>
      <c r="I24" s="208">
        <v>0.69240057465874916</v>
      </c>
      <c r="J24" s="208">
        <v>89.143228933584879</v>
      </c>
      <c r="K24" s="205" t="s">
        <v>282</v>
      </c>
    </row>
    <row r="25" spans="1:11" ht="19.5" customHeight="1">
      <c r="A25" s="205" t="s">
        <v>283</v>
      </c>
      <c r="B25" s="206" t="s">
        <v>284</v>
      </c>
      <c r="C25" s="205" t="s">
        <v>285</v>
      </c>
      <c r="D25" s="205" t="s">
        <v>286</v>
      </c>
      <c r="E25" s="205" t="s">
        <v>287</v>
      </c>
      <c r="F25" s="207">
        <v>204</v>
      </c>
      <c r="G25" s="207">
        <v>486.56</v>
      </c>
      <c r="H25" s="207">
        <v>99258.240000000005</v>
      </c>
      <c r="I25" s="208">
        <v>0.67710973856303514</v>
      </c>
      <c r="J25" s="208">
        <v>89.820338672147912</v>
      </c>
      <c r="K25" s="205" t="s">
        <v>288</v>
      </c>
    </row>
    <row r="26" spans="1:11" ht="19.5" customHeight="1">
      <c r="A26" s="205" t="s">
        <v>289</v>
      </c>
      <c r="B26" s="206" t="s">
        <v>290</v>
      </c>
      <c r="C26" s="205" t="s">
        <v>291</v>
      </c>
      <c r="D26" s="205" t="s">
        <v>292</v>
      </c>
      <c r="E26" s="205" t="s">
        <v>293</v>
      </c>
      <c r="F26" s="207">
        <v>1</v>
      </c>
      <c r="G26" s="207">
        <v>94294.54</v>
      </c>
      <c r="H26" s="207">
        <v>94294.54</v>
      </c>
      <c r="I26" s="208">
        <v>0.64324887613684933</v>
      </c>
      <c r="J26" s="208">
        <v>90.463587548284764</v>
      </c>
      <c r="K26" s="205" t="s">
        <v>294</v>
      </c>
    </row>
    <row r="27" spans="1:11" ht="19.5" customHeight="1">
      <c r="A27" s="205" t="s">
        <v>295</v>
      </c>
      <c r="B27" s="206" t="s">
        <v>296</v>
      </c>
      <c r="C27" s="205" t="s">
        <v>297</v>
      </c>
      <c r="D27" s="205" t="s">
        <v>298</v>
      </c>
      <c r="E27" s="205" t="s">
        <v>299</v>
      </c>
      <c r="F27" s="207">
        <v>175</v>
      </c>
      <c r="G27" s="207">
        <v>451.09</v>
      </c>
      <c r="H27" s="207">
        <v>78940.75</v>
      </c>
      <c r="I27" s="208">
        <v>0.53850995740474461</v>
      </c>
      <c r="J27" s="208">
        <v>91.002097505689505</v>
      </c>
      <c r="K27" s="205" t="s">
        <v>300</v>
      </c>
    </row>
    <row r="28" spans="1:11" ht="27.75" customHeight="1">
      <c r="A28" s="205" t="s">
        <v>301</v>
      </c>
      <c r="B28" s="206" t="s">
        <v>302</v>
      </c>
      <c r="C28" s="205" t="s">
        <v>303</v>
      </c>
      <c r="D28" s="205" t="s">
        <v>304</v>
      </c>
      <c r="E28" s="205" t="s">
        <v>305</v>
      </c>
      <c r="F28" s="207">
        <v>1</v>
      </c>
      <c r="G28" s="207">
        <v>63799.72</v>
      </c>
      <c r="H28" s="207">
        <v>63799.72</v>
      </c>
      <c r="I28" s="208">
        <v>0.43522242314184539</v>
      </c>
      <c r="J28" s="208">
        <v>91.437319928831357</v>
      </c>
      <c r="K28" s="205" t="s">
        <v>306</v>
      </c>
    </row>
    <row r="29" spans="1:11" ht="19.5" customHeight="1">
      <c r="A29" s="205" t="s">
        <v>307</v>
      </c>
      <c r="B29" s="206" t="s">
        <v>308</v>
      </c>
      <c r="C29" s="205" t="s">
        <v>309</v>
      </c>
      <c r="D29" s="205" t="s">
        <v>310</v>
      </c>
      <c r="E29" s="205" t="s">
        <v>311</v>
      </c>
      <c r="F29" s="207">
        <v>1</v>
      </c>
      <c r="G29" s="207">
        <v>63222.51</v>
      </c>
      <c r="H29" s="207">
        <v>63222.51</v>
      </c>
      <c r="I29" s="208">
        <v>0.43128487083187123</v>
      </c>
      <c r="J29" s="208">
        <v>91.868604799663231</v>
      </c>
      <c r="K29" s="205" t="s">
        <v>312</v>
      </c>
    </row>
    <row r="30" spans="1:11" ht="19.5" customHeight="1">
      <c r="A30" s="205" t="s">
        <v>313</v>
      </c>
      <c r="B30" s="206" t="s">
        <v>314</v>
      </c>
      <c r="C30" s="205" t="s">
        <v>315</v>
      </c>
      <c r="D30" s="205" t="s">
        <v>316</v>
      </c>
      <c r="E30" s="205" t="s">
        <v>317</v>
      </c>
      <c r="F30" s="207">
        <v>16</v>
      </c>
      <c r="G30" s="207">
        <v>3713.82</v>
      </c>
      <c r="H30" s="207">
        <v>59421.120000000003</v>
      </c>
      <c r="I30" s="208">
        <v>0.40535293622295476</v>
      </c>
      <c r="J30" s="208">
        <v>92.273957735886185</v>
      </c>
      <c r="K30" s="205" t="s">
        <v>318</v>
      </c>
    </row>
    <row r="31" spans="1:11" ht="27">
      <c r="A31" s="205" t="s">
        <v>319</v>
      </c>
      <c r="B31" s="206" t="s">
        <v>320</v>
      </c>
      <c r="C31" s="205" t="s">
        <v>321</v>
      </c>
      <c r="D31" s="205" t="s">
        <v>322</v>
      </c>
      <c r="E31" s="205" t="s">
        <v>323</v>
      </c>
      <c r="F31" s="207">
        <v>200</v>
      </c>
      <c r="G31" s="207">
        <v>250.76</v>
      </c>
      <c r="H31" s="207">
        <v>50152</v>
      </c>
      <c r="I31" s="208">
        <v>0.34212179873845577</v>
      </c>
      <c r="J31" s="208">
        <v>92.616079534624632</v>
      </c>
      <c r="K31" s="205" t="s">
        <v>324</v>
      </c>
    </row>
    <row r="32" spans="1:11" ht="18">
      <c r="A32" s="205" t="s">
        <v>325</v>
      </c>
      <c r="B32" s="206" t="s">
        <v>326</v>
      </c>
      <c r="C32" s="205" t="s">
        <v>327</v>
      </c>
      <c r="D32" s="205" t="s">
        <v>328</v>
      </c>
      <c r="E32" s="205" t="s">
        <v>329</v>
      </c>
      <c r="F32" s="207">
        <v>1</v>
      </c>
      <c r="G32" s="207">
        <v>49177.05</v>
      </c>
      <c r="H32" s="207">
        <v>49177.05</v>
      </c>
      <c r="I32" s="208">
        <v>0.33547098426086647</v>
      </c>
      <c r="J32" s="208">
        <v>92.951550518885497</v>
      </c>
      <c r="K32" s="205" t="s">
        <v>330</v>
      </c>
    </row>
    <row r="33" spans="1:11" ht="19.5" customHeight="1">
      <c r="A33" s="205" t="s">
        <v>331</v>
      </c>
      <c r="B33" s="206" t="s">
        <v>332</v>
      </c>
      <c r="C33" s="205" t="s">
        <v>333</v>
      </c>
      <c r="D33" s="205" t="s">
        <v>334</v>
      </c>
      <c r="E33" s="205" t="s">
        <v>335</v>
      </c>
      <c r="F33" s="207">
        <v>2</v>
      </c>
      <c r="G33" s="207">
        <v>24322.75</v>
      </c>
      <c r="H33" s="207">
        <v>48645.5</v>
      </c>
      <c r="I33" s="208">
        <v>0.33184491068215721</v>
      </c>
      <c r="J33" s="208">
        <v>93.283395429567662</v>
      </c>
      <c r="K33" s="205" t="s">
        <v>336</v>
      </c>
    </row>
    <row r="34" spans="1:11" ht="27">
      <c r="A34" s="205" t="s">
        <v>337</v>
      </c>
      <c r="B34" s="206" t="s">
        <v>338</v>
      </c>
      <c r="C34" s="205" t="s">
        <v>339</v>
      </c>
      <c r="D34" s="205" t="s">
        <v>340</v>
      </c>
      <c r="E34" s="205" t="s">
        <v>341</v>
      </c>
      <c r="F34" s="207">
        <v>247.94</v>
      </c>
      <c r="G34" s="207">
        <v>195.64</v>
      </c>
      <c r="H34" s="207">
        <v>48506.981599999999</v>
      </c>
      <c r="I34" s="208">
        <v>0.33089997998813958</v>
      </c>
      <c r="J34" s="208">
        <v>93.614295398641076</v>
      </c>
      <c r="K34" s="205" t="s">
        <v>342</v>
      </c>
    </row>
    <row r="35" spans="1:11" ht="27.75" customHeight="1">
      <c r="A35" s="205" t="s">
        <v>343</v>
      </c>
      <c r="B35" s="206" t="s">
        <v>344</v>
      </c>
      <c r="C35" s="205" t="s">
        <v>345</v>
      </c>
      <c r="D35" s="205" t="s">
        <v>346</v>
      </c>
      <c r="E35" s="205" t="s">
        <v>347</v>
      </c>
      <c r="F35" s="207">
        <v>1</v>
      </c>
      <c r="G35" s="207">
        <v>47832.74</v>
      </c>
      <c r="H35" s="207">
        <v>47832.74</v>
      </c>
      <c r="I35" s="208">
        <v>0.32630050740526562</v>
      </c>
      <c r="J35" s="208">
        <v>93.940595906046354</v>
      </c>
      <c r="K35" s="205" t="s">
        <v>348</v>
      </c>
    </row>
    <row r="36" spans="1:11" ht="19.5" customHeight="1">
      <c r="A36" s="205" t="s">
        <v>349</v>
      </c>
      <c r="B36" s="206" t="s">
        <v>350</v>
      </c>
      <c r="C36" s="205" t="s">
        <v>351</v>
      </c>
      <c r="D36" s="205" t="s">
        <v>352</v>
      </c>
      <c r="E36" s="205" t="s">
        <v>353</v>
      </c>
      <c r="F36" s="207">
        <v>578.37</v>
      </c>
      <c r="G36" s="207">
        <v>82.61</v>
      </c>
      <c r="H36" s="207">
        <v>47779.145700000001</v>
      </c>
      <c r="I36" s="208">
        <v>0.32593490327545771</v>
      </c>
      <c r="J36" s="208">
        <v>94.2665308386551</v>
      </c>
      <c r="K36" s="205" t="s">
        <v>354</v>
      </c>
    </row>
    <row r="37" spans="1:11" ht="15" customHeight="1">
      <c r="A37" s="205" t="s">
        <v>355</v>
      </c>
      <c r="B37" s="206" t="s">
        <v>356</v>
      </c>
      <c r="C37" s="205" t="s">
        <v>357</v>
      </c>
      <c r="D37" s="205" t="s">
        <v>358</v>
      </c>
      <c r="E37" s="205" t="s">
        <v>359</v>
      </c>
      <c r="F37" s="207">
        <v>1</v>
      </c>
      <c r="G37" s="207">
        <v>41047.199999999997</v>
      </c>
      <c r="H37" s="207">
        <v>41047.199999999997</v>
      </c>
      <c r="I37" s="208">
        <v>0.28001160267142167</v>
      </c>
      <c r="J37" s="208">
        <v>94.546542441326523</v>
      </c>
      <c r="K37" s="205" t="s">
        <v>360</v>
      </c>
    </row>
    <row r="38" spans="1:11" ht="18">
      <c r="A38" s="205" t="s">
        <v>361</v>
      </c>
      <c r="B38" s="206" t="s">
        <v>362</v>
      </c>
      <c r="C38" s="205" t="s">
        <v>363</v>
      </c>
      <c r="D38" s="205" t="s">
        <v>364</v>
      </c>
      <c r="E38" s="205" t="s">
        <v>365</v>
      </c>
      <c r="F38" s="207">
        <v>1495</v>
      </c>
      <c r="G38" s="207">
        <v>26.99</v>
      </c>
      <c r="H38" s="207">
        <v>40350.050000000003</v>
      </c>
      <c r="I38" s="208">
        <v>0.27525585590179114</v>
      </c>
      <c r="J38" s="208">
        <v>94.821798297228327</v>
      </c>
      <c r="K38" s="205" t="s">
        <v>366</v>
      </c>
    </row>
    <row r="39" spans="1:11" ht="27.75" customHeight="1">
      <c r="A39" s="205" t="s">
        <v>367</v>
      </c>
      <c r="B39" s="206" t="s">
        <v>368</v>
      </c>
      <c r="C39" s="205" t="s">
        <v>369</v>
      </c>
      <c r="D39" s="205" t="s">
        <v>370</v>
      </c>
      <c r="E39" s="205" t="s">
        <v>371</v>
      </c>
      <c r="F39" s="207">
        <v>38.729999999999997</v>
      </c>
      <c r="G39" s="207">
        <v>950.31</v>
      </c>
      <c r="H39" s="207">
        <v>36805.506300000001</v>
      </c>
      <c r="I39" s="208">
        <v>0.25107604918718224</v>
      </c>
      <c r="J39" s="208">
        <v>95.072874371655786</v>
      </c>
      <c r="K39" s="205" t="s">
        <v>372</v>
      </c>
    </row>
    <row r="40" spans="1:11" ht="36">
      <c r="A40" s="205" t="s">
        <v>373</v>
      </c>
      <c r="B40" s="206" t="s">
        <v>374</v>
      </c>
      <c r="C40" s="205" t="s">
        <v>375</v>
      </c>
      <c r="D40" s="205" t="s">
        <v>376</v>
      </c>
      <c r="E40" s="205" t="s">
        <v>377</v>
      </c>
      <c r="F40" s="207">
        <v>11520</v>
      </c>
      <c r="G40" s="207">
        <v>3.11</v>
      </c>
      <c r="H40" s="207">
        <v>35827.199999999997</v>
      </c>
      <c r="I40" s="208">
        <v>0.24440233904455255</v>
      </c>
      <c r="J40" s="208">
        <v>95.317276710700341</v>
      </c>
      <c r="K40" s="205" t="s">
        <v>378</v>
      </c>
    </row>
    <row r="41" spans="1:11" ht="27.75" customHeight="1">
      <c r="A41" s="205" t="s">
        <v>379</v>
      </c>
      <c r="B41" s="206" t="s">
        <v>380</v>
      </c>
      <c r="C41" s="205" t="s">
        <v>381</v>
      </c>
      <c r="D41" s="205" t="s">
        <v>382</v>
      </c>
      <c r="E41" s="205" t="s">
        <v>383</v>
      </c>
      <c r="F41" s="207">
        <v>104.4</v>
      </c>
      <c r="G41" s="207">
        <v>289.45</v>
      </c>
      <c r="H41" s="207">
        <v>30218.58</v>
      </c>
      <c r="I41" s="208">
        <v>0.2061420271359452</v>
      </c>
      <c r="J41" s="208">
        <v>95.52341873783628</v>
      </c>
      <c r="K41" s="205" t="s">
        <v>384</v>
      </c>
    </row>
    <row r="42" spans="1:11" ht="19.5" customHeight="1">
      <c r="A42" s="205" t="s">
        <v>385</v>
      </c>
      <c r="B42" s="206" t="s">
        <v>386</v>
      </c>
      <c r="C42" s="205" t="s">
        <v>387</v>
      </c>
      <c r="D42" s="205" t="s">
        <v>388</v>
      </c>
      <c r="E42" s="205" t="s">
        <v>389</v>
      </c>
      <c r="F42" s="207">
        <v>78.959999999999994</v>
      </c>
      <c r="G42" s="207">
        <v>355.12</v>
      </c>
      <c r="H42" s="207">
        <v>28040.2752</v>
      </c>
      <c r="I42" s="208">
        <v>0.19128228961049035</v>
      </c>
      <c r="J42" s="208">
        <v>95.714701060190919</v>
      </c>
      <c r="K42" s="205" t="s">
        <v>390</v>
      </c>
    </row>
    <row r="43" spans="1:11" ht="19.5" customHeight="1">
      <c r="A43" s="205" t="s">
        <v>391</v>
      </c>
      <c r="B43" s="206" t="s">
        <v>392</v>
      </c>
      <c r="C43" s="205" t="s">
        <v>393</v>
      </c>
      <c r="D43" s="205" t="s">
        <v>394</v>
      </c>
      <c r="E43" s="205" t="s">
        <v>395</v>
      </c>
      <c r="F43" s="207">
        <v>200</v>
      </c>
      <c r="G43" s="207">
        <v>128.46</v>
      </c>
      <c r="H43" s="207">
        <v>25692</v>
      </c>
      <c r="I43" s="208">
        <v>0.17526306534511893</v>
      </c>
      <c r="J43" s="208">
        <v>95.889964125536039</v>
      </c>
      <c r="K43" s="205" t="s">
        <v>396</v>
      </c>
    </row>
    <row r="44" spans="1:11" ht="36">
      <c r="A44" s="205" t="s">
        <v>397</v>
      </c>
      <c r="B44" s="206" t="s">
        <v>398</v>
      </c>
      <c r="C44" s="205" t="s">
        <v>399</v>
      </c>
      <c r="D44" s="205" t="s">
        <v>400</v>
      </c>
      <c r="E44" s="205" t="s">
        <v>401</v>
      </c>
      <c r="F44" s="207">
        <v>35.130000000000003</v>
      </c>
      <c r="G44" s="207">
        <v>709.95</v>
      </c>
      <c r="H44" s="207">
        <v>24940.5435</v>
      </c>
      <c r="I44" s="208">
        <v>0.17013685603235565</v>
      </c>
      <c r="J44" s="208">
        <v>96.060100957692455</v>
      </c>
      <c r="K44" s="205" t="s">
        <v>402</v>
      </c>
    </row>
    <row r="45" spans="1:11" ht="27">
      <c r="A45" s="205" t="s">
        <v>403</v>
      </c>
      <c r="B45" s="206" t="s">
        <v>404</v>
      </c>
      <c r="C45" s="205" t="s">
        <v>405</v>
      </c>
      <c r="D45" s="205" t="s">
        <v>406</v>
      </c>
      <c r="E45" s="205" t="s">
        <v>407</v>
      </c>
      <c r="F45" s="207">
        <v>672</v>
      </c>
      <c r="G45" s="207">
        <v>35.83</v>
      </c>
      <c r="H45" s="207">
        <v>24077.759999999998</v>
      </c>
      <c r="I45" s="208">
        <v>0.16425120754492026</v>
      </c>
      <c r="J45" s="208">
        <v>96.224352165237377</v>
      </c>
      <c r="K45" s="205" t="s">
        <v>408</v>
      </c>
    </row>
    <row r="46" spans="1:11" ht="27.75" customHeight="1">
      <c r="A46" s="205" t="s">
        <v>409</v>
      </c>
      <c r="B46" s="206" t="s">
        <v>410</v>
      </c>
      <c r="C46" s="205" t="s">
        <v>411</v>
      </c>
      <c r="D46" s="205" t="s">
        <v>412</v>
      </c>
      <c r="E46" s="205" t="s">
        <v>413</v>
      </c>
      <c r="F46" s="207">
        <v>1</v>
      </c>
      <c r="G46" s="207">
        <v>20419.84</v>
      </c>
      <c r="H46" s="207">
        <v>20419.84</v>
      </c>
      <c r="I46" s="208">
        <v>0.13929798194990167</v>
      </c>
      <c r="J46" s="208">
        <v>96.363650147187272</v>
      </c>
      <c r="K46" s="205" t="s">
        <v>414</v>
      </c>
    </row>
    <row r="47" spans="1:11" ht="36">
      <c r="A47" s="205" t="s">
        <v>415</v>
      </c>
      <c r="B47" s="206" t="s">
        <v>416</v>
      </c>
      <c r="C47" s="205" t="s">
        <v>417</v>
      </c>
      <c r="D47" s="205" t="s">
        <v>418</v>
      </c>
      <c r="E47" s="205" t="s">
        <v>419</v>
      </c>
      <c r="F47" s="207">
        <v>1939.9</v>
      </c>
      <c r="G47" s="207">
        <v>10.43</v>
      </c>
      <c r="H47" s="207">
        <v>20233.156999999999</v>
      </c>
      <c r="I47" s="208">
        <v>0.13802448689977623</v>
      </c>
      <c r="J47" s="208">
        <v>96.501674654552147</v>
      </c>
      <c r="K47" s="205" t="s">
        <v>420</v>
      </c>
    </row>
    <row r="48" spans="1:11" ht="19.5" customHeight="1">
      <c r="A48" s="205" t="s">
        <v>421</v>
      </c>
      <c r="B48" s="206" t="s">
        <v>422</v>
      </c>
      <c r="C48" s="205" t="s">
        <v>423</v>
      </c>
      <c r="D48" s="205" t="s">
        <v>424</v>
      </c>
      <c r="E48" s="205" t="s">
        <v>425</v>
      </c>
      <c r="F48" s="207">
        <v>1</v>
      </c>
      <c r="G48" s="207">
        <v>19314.990000000002</v>
      </c>
      <c r="H48" s="207">
        <v>19314.990000000002</v>
      </c>
      <c r="I48" s="208">
        <v>0.13176102890044836</v>
      </c>
      <c r="J48" s="208">
        <v>96.633435683452589</v>
      </c>
      <c r="K48" s="205" t="s">
        <v>426</v>
      </c>
    </row>
    <row r="49" spans="1:11" ht="27">
      <c r="A49" s="205" t="s">
        <v>427</v>
      </c>
      <c r="B49" s="206" t="s">
        <v>428</v>
      </c>
      <c r="C49" s="205" t="s">
        <v>429</v>
      </c>
      <c r="D49" s="205" t="s">
        <v>430</v>
      </c>
      <c r="E49" s="205" t="s">
        <v>431</v>
      </c>
      <c r="F49" s="207">
        <v>100</v>
      </c>
      <c r="G49" s="207">
        <v>179.85</v>
      </c>
      <c r="H49" s="207">
        <v>17985</v>
      </c>
      <c r="I49" s="208">
        <v>0.12268823876039095</v>
      </c>
      <c r="J49" s="208">
        <v>96.756123922212993</v>
      </c>
      <c r="K49" s="205" t="s">
        <v>432</v>
      </c>
    </row>
    <row r="50" spans="1:11" ht="19.5" customHeight="1">
      <c r="A50" s="205" t="s">
        <v>433</v>
      </c>
      <c r="B50" s="206" t="s">
        <v>434</v>
      </c>
      <c r="C50" s="205" t="s">
        <v>435</v>
      </c>
      <c r="D50" s="205" t="s">
        <v>436</v>
      </c>
      <c r="E50" s="205" t="s">
        <v>437</v>
      </c>
      <c r="F50" s="207">
        <v>1</v>
      </c>
      <c r="G50" s="207">
        <v>17929.650000000001</v>
      </c>
      <c r="H50" s="207">
        <v>17929.650000000001</v>
      </c>
      <c r="I50" s="208">
        <v>0.12231065777538191</v>
      </c>
      <c r="J50" s="208">
        <v>96.878434579988365</v>
      </c>
      <c r="K50" s="205" t="s">
        <v>438</v>
      </c>
    </row>
    <row r="51" spans="1:11" ht="27">
      <c r="A51" s="205" t="s">
        <v>439</v>
      </c>
      <c r="B51" s="206" t="s">
        <v>440</v>
      </c>
      <c r="C51" s="205" t="s">
        <v>441</v>
      </c>
      <c r="D51" s="205" t="s">
        <v>442</v>
      </c>
      <c r="E51" s="205" t="s">
        <v>443</v>
      </c>
      <c r="F51" s="207">
        <v>5</v>
      </c>
      <c r="G51" s="207">
        <v>3306.4</v>
      </c>
      <c r="H51" s="207">
        <v>16532</v>
      </c>
      <c r="I51" s="208">
        <v>0.11277631154777776</v>
      </c>
      <c r="J51" s="208">
        <v>96.991210891536142</v>
      </c>
      <c r="K51" s="205" t="s">
        <v>444</v>
      </c>
    </row>
    <row r="52" spans="1:11" ht="27">
      <c r="A52" s="205" t="s">
        <v>445</v>
      </c>
      <c r="B52" s="206" t="s">
        <v>446</v>
      </c>
      <c r="C52" s="205" t="s">
        <v>447</v>
      </c>
      <c r="D52" s="205" t="s">
        <v>448</v>
      </c>
      <c r="E52" s="205" t="s">
        <v>449</v>
      </c>
      <c r="F52" s="207">
        <v>20</v>
      </c>
      <c r="G52" s="207">
        <v>802.57</v>
      </c>
      <c r="H52" s="207">
        <v>16051.4</v>
      </c>
      <c r="I52" s="208">
        <v>0.10949780348282119</v>
      </c>
      <c r="J52" s="208">
        <v>97.100708695018966</v>
      </c>
      <c r="K52" s="205" t="s">
        <v>450</v>
      </c>
    </row>
    <row r="53" spans="1:11" ht="27.75" customHeight="1">
      <c r="A53" s="205" t="s">
        <v>451</v>
      </c>
      <c r="B53" s="206" t="s">
        <v>452</v>
      </c>
      <c r="C53" s="205" t="s">
        <v>453</v>
      </c>
      <c r="D53" s="205" t="s">
        <v>454</v>
      </c>
      <c r="E53" s="205" t="s">
        <v>455</v>
      </c>
      <c r="F53" s="207">
        <v>2</v>
      </c>
      <c r="G53" s="207">
        <v>7605.08</v>
      </c>
      <c r="H53" s="207">
        <v>15210.16</v>
      </c>
      <c r="I53" s="208">
        <v>0.10375911824652477</v>
      </c>
      <c r="J53" s="208">
        <v>97.204467813265495</v>
      </c>
      <c r="K53" s="205" t="s">
        <v>456</v>
      </c>
    </row>
    <row r="54" spans="1:11" ht="15" customHeight="1">
      <c r="A54" s="205" t="s">
        <v>457</v>
      </c>
      <c r="B54" s="206" t="s">
        <v>458</v>
      </c>
      <c r="C54" s="205" t="s">
        <v>459</v>
      </c>
      <c r="D54" s="205" t="s">
        <v>460</v>
      </c>
      <c r="E54" s="205" t="s">
        <v>461</v>
      </c>
      <c r="F54" s="207">
        <v>20</v>
      </c>
      <c r="G54" s="207">
        <v>728.5</v>
      </c>
      <c r="H54" s="207">
        <v>14570</v>
      </c>
      <c r="I54" s="208">
        <v>9.9392140046644206E-2</v>
      </c>
      <c r="J54" s="208">
        <v>97.303859953312141</v>
      </c>
      <c r="K54" s="205" t="s">
        <v>462</v>
      </c>
    </row>
    <row r="55" spans="1:11" ht="19.5" customHeight="1">
      <c r="A55" s="205" t="s">
        <v>463</v>
      </c>
      <c r="B55" s="206" t="s">
        <v>464</v>
      </c>
      <c r="C55" s="205" t="s">
        <v>465</v>
      </c>
      <c r="D55" s="205" t="s">
        <v>466</v>
      </c>
      <c r="E55" s="205" t="s">
        <v>467</v>
      </c>
      <c r="F55" s="207">
        <v>177.79</v>
      </c>
      <c r="G55" s="207">
        <v>78.8</v>
      </c>
      <c r="H55" s="207">
        <v>14009.852000000001</v>
      </c>
      <c r="I55" s="208">
        <v>9.5570979548164625E-2</v>
      </c>
      <c r="J55" s="208">
        <v>97.399430919216911</v>
      </c>
      <c r="K55" s="205" t="s">
        <v>468</v>
      </c>
    </row>
    <row r="56" spans="1:11" ht="27.75" customHeight="1">
      <c r="A56" s="205" t="s">
        <v>469</v>
      </c>
      <c r="B56" s="206" t="s">
        <v>470</v>
      </c>
      <c r="C56" s="205" t="s">
        <v>471</v>
      </c>
      <c r="D56" s="205" t="s">
        <v>472</v>
      </c>
      <c r="E56" s="205" t="s">
        <v>473</v>
      </c>
      <c r="F56" s="207">
        <v>1</v>
      </c>
      <c r="G56" s="207">
        <v>12375.45</v>
      </c>
      <c r="H56" s="207">
        <v>12375.45</v>
      </c>
      <c r="I56" s="208">
        <v>8.442158267263164E-2</v>
      </c>
      <c r="J56" s="208">
        <v>97.48385250188953</v>
      </c>
      <c r="K56" s="205" t="s">
        <v>474</v>
      </c>
    </row>
    <row r="57" spans="1:11" ht="36">
      <c r="A57" s="205" t="s">
        <v>475</v>
      </c>
      <c r="B57" s="206" t="s">
        <v>476</v>
      </c>
      <c r="C57" s="205" t="s">
        <v>477</v>
      </c>
      <c r="D57" s="205" t="s">
        <v>478</v>
      </c>
      <c r="E57" s="205" t="s">
        <v>479</v>
      </c>
      <c r="F57" s="207">
        <v>9</v>
      </c>
      <c r="G57" s="207">
        <v>1331.09</v>
      </c>
      <c r="H57" s="207">
        <v>11979.81</v>
      </c>
      <c r="I57" s="208">
        <v>8.1722646070843424E-2</v>
      </c>
      <c r="J57" s="208">
        <v>97.565575147960374</v>
      </c>
      <c r="K57" s="205" t="s">
        <v>480</v>
      </c>
    </row>
    <row r="58" spans="1:11" ht="27">
      <c r="A58" s="205" t="s">
        <v>481</v>
      </c>
      <c r="B58" s="206" t="s">
        <v>482</v>
      </c>
      <c r="C58" s="205" t="s">
        <v>483</v>
      </c>
      <c r="D58" s="205" t="s">
        <v>484</v>
      </c>
      <c r="E58" s="205" t="s">
        <v>485</v>
      </c>
      <c r="F58" s="207">
        <v>9</v>
      </c>
      <c r="G58" s="207">
        <v>1309.95</v>
      </c>
      <c r="H58" s="207">
        <v>11789.55</v>
      </c>
      <c r="I58" s="208">
        <v>8.0424749806926168E-2</v>
      </c>
      <c r="J58" s="208">
        <v>97.645999897767311</v>
      </c>
      <c r="K58" s="205" t="s">
        <v>486</v>
      </c>
    </row>
    <row r="59" spans="1:11" ht="27.75" customHeight="1">
      <c r="A59" s="205" t="s">
        <v>487</v>
      </c>
      <c r="B59" s="206" t="s">
        <v>488</v>
      </c>
      <c r="C59" s="205" t="s">
        <v>489</v>
      </c>
      <c r="D59" s="205" t="s">
        <v>490</v>
      </c>
      <c r="E59" s="205" t="s">
        <v>491</v>
      </c>
      <c r="F59" s="207">
        <v>160</v>
      </c>
      <c r="G59" s="207">
        <v>72.16</v>
      </c>
      <c r="H59" s="207">
        <v>11545.6</v>
      </c>
      <c r="I59" s="208">
        <v>7.876059657670112E-2</v>
      </c>
      <c r="J59" s="208">
        <v>97.724760494344011</v>
      </c>
      <c r="K59" s="205" t="s">
        <v>492</v>
      </c>
    </row>
    <row r="60" spans="1:11" ht="27.75" customHeight="1">
      <c r="A60" s="205" t="s">
        <v>493</v>
      </c>
      <c r="B60" s="206" t="s">
        <v>494</v>
      </c>
      <c r="C60" s="205" t="s">
        <v>495</v>
      </c>
      <c r="D60" s="205" t="s">
        <v>496</v>
      </c>
      <c r="E60" s="205" t="s">
        <v>497</v>
      </c>
      <c r="F60" s="207">
        <v>116</v>
      </c>
      <c r="G60" s="207">
        <v>98.8</v>
      </c>
      <c r="H60" s="207">
        <v>11460.8</v>
      </c>
      <c r="I60" s="208">
        <v>7.8182116585214817E-2</v>
      </c>
      <c r="J60" s="208">
        <v>97.802942610929222</v>
      </c>
      <c r="K60" s="205" t="s">
        <v>498</v>
      </c>
    </row>
    <row r="61" spans="1:11" ht="27.75" customHeight="1">
      <c r="A61" s="205" t="s">
        <v>499</v>
      </c>
      <c r="B61" s="206" t="s">
        <v>500</v>
      </c>
      <c r="C61" s="205" t="s">
        <v>501</v>
      </c>
      <c r="D61" s="205" t="s">
        <v>502</v>
      </c>
      <c r="E61" s="205" t="s">
        <v>503</v>
      </c>
      <c r="F61" s="207">
        <v>9</v>
      </c>
      <c r="G61" s="207">
        <v>1267.7</v>
      </c>
      <c r="H61" s="207">
        <v>11409.3</v>
      </c>
      <c r="I61" s="208">
        <v>7.7830799137555098E-2</v>
      </c>
      <c r="J61" s="208">
        <v>97.88077341006678</v>
      </c>
      <c r="K61" s="205" t="s">
        <v>504</v>
      </c>
    </row>
    <row r="62" spans="1:11" ht="19.5" customHeight="1">
      <c r="A62" s="205" t="s">
        <v>505</v>
      </c>
      <c r="B62" s="206" t="s">
        <v>506</v>
      </c>
      <c r="C62" s="205" t="s">
        <v>507</v>
      </c>
      <c r="D62" s="205" t="s">
        <v>508</v>
      </c>
      <c r="E62" s="205" t="s">
        <v>509</v>
      </c>
      <c r="F62" s="207">
        <v>160</v>
      </c>
      <c r="G62" s="207">
        <v>69.52</v>
      </c>
      <c r="H62" s="207">
        <v>11123.2</v>
      </c>
      <c r="I62" s="208">
        <v>7.5879111336090099E-2</v>
      </c>
      <c r="J62" s="208">
        <v>97.956652521402873</v>
      </c>
      <c r="K62" s="205" t="s">
        <v>510</v>
      </c>
    </row>
    <row r="63" spans="1:11" ht="15" customHeight="1">
      <c r="A63" s="205" t="s">
        <v>511</v>
      </c>
      <c r="B63" s="206" t="s">
        <v>512</v>
      </c>
      <c r="C63" s="205" t="s">
        <v>513</v>
      </c>
      <c r="D63" s="205" t="s">
        <v>514</v>
      </c>
      <c r="E63" s="205" t="s">
        <v>515</v>
      </c>
      <c r="F63" s="207">
        <v>1</v>
      </c>
      <c r="G63" s="207">
        <v>11007.69</v>
      </c>
      <c r="H63" s="207">
        <v>11007.69</v>
      </c>
      <c r="I63" s="208">
        <v>7.5091136998630403E-2</v>
      </c>
      <c r="J63" s="208">
        <v>98.031743658401496</v>
      </c>
      <c r="K63" s="205" t="s">
        <v>516</v>
      </c>
    </row>
    <row r="64" spans="1:11" ht="19.5" customHeight="1">
      <c r="A64" s="205" t="s">
        <v>517</v>
      </c>
      <c r="B64" s="206" t="s">
        <v>518</v>
      </c>
      <c r="C64" s="205" t="s">
        <v>519</v>
      </c>
      <c r="D64" s="205" t="s">
        <v>520</v>
      </c>
      <c r="E64" s="205" t="s">
        <v>521</v>
      </c>
      <c r="F64" s="207">
        <v>675</v>
      </c>
      <c r="G64" s="207">
        <v>15.45</v>
      </c>
      <c r="H64" s="207">
        <v>10428.75</v>
      </c>
      <c r="I64" s="208">
        <v>7.1141783151094082E-2</v>
      </c>
      <c r="J64" s="208">
        <v>98.102885441552587</v>
      </c>
      <c r="K64" s="205" t="s">
        <v>522</v>
      </c>
    </row>
    <row r="65" spans="1:11" ht="19.5" customHeight="1">
      <c r="A65" s="205" t="s">
        <v>523</v>
      </c>
      <c r="B65" s="206" t="s">
        <v>524</v>
      </c>
      <c r="C65" s="205" t="s">
        <v>525</v>
      </c>
      <c r="D65" s="205" t="s">
        <v>526</v>
      </c>
      <c r="E65" s="205" t="s">
        <v>527</v>
      </c>
      <c r="F65" s="207">
        <v>62.3</v>
      </c>
      <c r="G65" s="207">
        <v>167.22</v>
      </c>
      <c r="H65" s="207">
        <v>10417.806</v>
      </c>
      <c r="I65" s="208">
        <v>7.1067126488041893E-2</v>
      </c>
      <c r="J65" s="208">
        <v>98.173952595327421</v>
      </c>
      <c r="K65" s="205" t="s">
        <v>528</v>
      </c>
    </row>
    <row r="66" spans="1:11" ht="27.75" customHeight="1">
      <c r="A66" s="205" t="s">
        <v>529</v>
      </c>
      <c r="B66" s="206" t="s">
        <v>530</v>
      </c>
      <c r="C66" s="205" t="s">
        <v>531</v>
      </c>
      <c r="D66" s="205" t="s">
        <v>532</v>
      </c>
      <c r="E66" s="205" t="s">
        <v>533</v>
      </c>
      <c r="F66" s="207">
        <v>25</v>
      </c>
      <c r="G66" s="207">
        <v>415.43</v>
      </c>
      <c r="H66" s="207">
        <v>10385.75</v>
      </c>
      <c r="I66" s="208">
        <v>7.0848450136543242E-2</v>
      </c>
      <c r="J66" s="208">
        <v>98.244801045463973</v>
      </c>
      <c r="K66" s="205" t="s">
        <v>534</v>
      </c>
    </row>
    <row r="67" spans="1:11" ht="27.75" customHeight="1">
      <c r="A67" s="205" t="s">
        <v>535</v>
      </c>
      <c r="B67" s="206" t="s">
        <v>536</v>
      </c>
      <c r="C67" s="205" t="s">
        <v>537</v>
      </c>
      <c r="D67" s="205" t="s">
        <v>538</v>
      </c>
      <c r="E67" s="205" t="s">
        <v>539</v>
      </c>
      <c r="F67" s="207">
        <v>64.25</v>
      </c>
      <c r="G67" s="207">
        <v>158.69</v>
      </c>
      <c r="H67" s="207">
        <v>10195.8325</v>
      </c>
      <c r="I67" s="208">
        <v>6.9552890304195369E-2</v>
      </c>
      <c r="J67" s="208">
        <v>98.31435391871392</v>
      </c>
      <c r="K67" s="205" t="s">
        <v>540</v>
      </c>
    </row>
    <row r="68" spans="1:11" ht="27">
      <c r="A68" s="205" t="s">
        <v>541</v>
      </c>
      <c r="B68" s="206" t="s">
        <v>542</v>
      </c>
      <c r="C68" s="205" t="s">
        <v>543</v>
      </c>
      <c r="D68" s="205" t="s">
        <v>544</v>
      </c>
      <c r="E68" s="205" t="s">
        <v>545</v>
      </c>
      <c r="F68" s="207">
        <v>25920</v>
      </c>
      <c r="G68" s="207">
        <v>0.37</v>
      </c>
      <c r="H68" s="207">
        <v>9590.4</v>
      </c>
      <c r="I68" s="208">
        <v>6.5422812622054669E-2</v>
      </c>
      <c r="J68" s="208">
        <v>98.37977673133598</v>
      </c>
      <c r="K68" s="205" t="s">
        <v>546</v>
      </c>
    </row>
    <row r="69" spans="1:11" ht="27">
      <c r="A69" s="205" t="s">
        <v>547</v>
      </c>
      <c r="B69" s="206" t="s">
        <v>548</v>
      </c>
      <c r="C69" s="205" t="s">
        <v>549</v>
      </c>
      <c r="D69" s="205" t="s">
        <v>550</v>
      </c>
      <c r="E69" s="205" t="s">
        <v>551</v>
      </c>
      <c r="F69" s="207">
        <v>1</v>
      </c>
      <c r="G69" s="207">
        <v>9501.65</v>
      </c>
      <c r="H69" s="207">
        <v>9501.65</v>
      </c>
      <c r="I69" s="208">
        <v>6.4817386923417777E-2</v>
      </c>
      <c r="J69" s="208">
        <v>98.444594118259388</v>
      </c>
      <c r="K69" s="205" t="s">
        <v>552</v>
      </c>
    </row>
    <row r="70" spans="1:11" ht="19.5" customHeight="1">
      <c r="A70" s="205" t="s">
        <v>553</v>
      </c>
      <c r="B70" s="206" t="s">
        <v>554</v>
      </c>
      <c r="C70" s="205" t="s">
        <v>555</v>
      </c>
      <c r="D70" s="205" t="s">
        <v>556</v>
      </c>
      <c r="E70" s="205" t="s">
        <v>557</v>
      </c>
      <c r="F70" s="207">
        <v>5</v>
      </c>
      <c r="G70" s="207">
        <v>1774.78</v>
      </c>
      <c r="H70" s="207">
        <v>8873.9</v>
      </c>
      <c r="I70" s="208">
        <v>6.0535065995876186E-2</v>
      </c>
      <c r="J70" s="208">
        <v>98.505129184255267</v>
      </c>
      <c r="K70" s="205" t="s">
        <v>558</v>
      </c>
    </row>
    <row r="71" spans="1:11" ht="18">
      <c r="A71" s="205" t="s">
        <v>559</v>
      </c>
      <c r="B71" s="206" t="s">
        <v>560</v>
      </c>
      <c r="C71" s="205" t="s">
        <v>561</v>
      </c>
      <c r="D71" s="205" t="s">
        <v>562</v>
      </c>
      <c r="E71" s="205" t="s">
        <v>563</v>
      </c>
      <c r="F71" s="207">
        <v>1</v>
      </c>
      <c r="G71" s="207">
        <v>8660.81</v>
      </c>
      <c r="H71" s="207">
        <v>8660.81</v>
      </c>
      <c r="I71" s="208">
        <v>5.9081430366326466E-2</v>
      </c>
      <c r="J71" s="208">
        <v>98.564210614621601</v>
      </c>
      <c r="K71" s="205" t="s">
        <v>564</v>
      </c>
    </row>
    <row r="72" spans="1:11" ht="36" customHeight="1">
      <c r="A72" s="205" t="s">
        <v>565</v>
      </c>
      <c r="B72" s="206" t="s">
        <v>566</v>
      </c>
      <c r="C72" s="205" t="s">
        <v>567</v>
      </c>
      <c r="D72" s="205" t="s">
        <v>568</v>
      </c>
      <c r="E72" s="205" t="s">
        <v>569</v>
      </c>
      <c r="F72" s="207">
        <v>1</v>
      </c>
      <c r="G72" s="207">
        <v>8592.56</v>
      </c>
      <c r="H72" s="207">
        <v>8592.56</v>
      </c>
      <c r="I72" s="208">
        <v>5.861584947695217E-2</v>
      </c>
      <c r="J72" s="208">
        <v>98.622826464098551</v>
      </c>
      <c r="K72" s="205" t="s">
        <v>570</v>
      </c>
    </row>
    <row r="73" spans="1:11" ht="19.5" customHeight="1">
      <c r="A73" s="205" t="s">
        <v>571</v>
      </c>
      <c r="B73" s="206" t="s">
        <v>572</v>
      </c>
      <c r="C73" s="205" t="s">
        <v>573</v>
      </c>
      <c r="D73" s="205" t="s">
        <v>574</v>
      </c>
      <c r="E73" s="205" t="s">
        <v>575</v>
      </c>
      <c r="F73" s="207">
        <v>175</v>
      </c>
      <c r="G73" s="207">
        <v>48.87</v>
      </c>
      <c r="H73" s="207">
        <v>8552.25</v>
      </c>
      <c r="I73" s="208">
        <v>5.8340866830055793E-2</v>
      </c>
      <c r="J73" s="208">
        <v>98.681167330928602</v>
      </c>
      <c r="K73" s="205" t="s">
        <v>576</v>
      </c>
    </row>
    <row r="74" spans="1:11" ht="15" customHeight="1">
      <c r="A74" s="205" t="s">
        <v>577</v>
      </c>
      <c r="B74" s="206" t="s">
        <v>578</v>
      </c>
      <c r="C74" s="205" t="s">
        <v>579</v>
      </c>
      <c r="D74" s="205" t="s">
        <v>580</v>
      </c>
      <c r="E74" s="205" t="s">
        <v>581</v>
      </c>
      <c r="F74" s="207">
        <v>30</v>
      </c>
      <c r="G74" s="207">
        <v>279.39</v>
      </c>
      <c r="H74" s="207">
        <v>8381.7000000000007</v>
      </c>
      <c r="I74" s="208">
        <v>5.7177426233971027E-2</v>
      </c>
      <c r="J74" s="208">
        <v>98.738344757162579</v>
      </c>
      <c r="K74" s="205" t="s">
        <v>582</v>
      </c>
    </row>
    <row r="75" spans="1:11" ht="19.5" customHeight="1">
      <c r="A75" s="205" t="s">
        <v>583</v>
      </c>
      <c r="B75" s="206" t="s">
        <v>584</v>
      </c>
      <c r="C75" s="205" t="s">
        <v>585</v>
      </c>
      <c r="D75" s="205" t="s">
        <v>586</v>
      </c>
      <c r="E75" s="205" t="s">
        <v>587</v>
      </c>
      <c r="F75" s="207">
        <v>9</v>
      </c>
      <c r="G75" s="207">
        <v>900.07</v>
      </c>
      <c r="H75" s="207">
        <v>8100.63</v>
      </c>
      <c r="I75" s="208">
        <v>5.5260051573510466E-2</v>
      </c>
      <c r="J75" s="208">
        <v>98.793604808736077</v>
      </c>
      <c r="K75" s="205" t="s">
        <v>588</v>
      </c>
    </row>
    <row r="76" spans="1:11" ht="19.5" customHeight="1">
      <c r="A76" s="205" t="s">
        <v>589</v>
      </c>
      <c r="B76" s="206" t="s">
        <v>590</v>
      </c>
      <c r="C76" s="205" t="s">
        <v>591</v>
      </c>
      <c r="D76" s="205" t="s">
        <v>592</v>
      </c>
      <c r="E76" s="205" t="s">
        <v>593</v>
      </c>
      <c r="F76" s="207">
        <v>9</v>
      </c>
      <c r="G76" s="207">
        <v>900.07</v>
      </c>
      <c r="H76" s="207">
        <v>8100.63</v>
      </c>
      <c r="I76" s="208">
        <v>5.5260051573510466E-2</v>
      </c>
      <c r="J76" s="208">
        <v>98.84886486030959</v>
      </c>
      <c r="K76" s="205" t="s">
        <v>594</v>
      </c>
    </row>
    <row r="77" spans="1:11" ht="19.5" customHeight="1">
      <c r="A77" s="205" t="s">
        <v>595</v>
      </c>
      <c r="B77" s="206" t="s">
        <v>596</v>
      </c>
      <c r="C77" s="205" t="s">
        <v>597</v>
      </c>
      <c r="D77" s="205" t="s">
        <v>598</v>
      </c>
      <c r="E77" s="205" t="s">
        <v>599</v>
      </c>
      <c r="F77" s="207">
        <v>80</v>
      </c>
      <c r="G77" s="207">
        <v>100.34</v>
      </c>
      <c r="H77" s="207">
        <v>8027.2</v>
      </c>
      <c r="I77" s="208">
        <v>5.4759134288429816E-2</v>
      </c>
      <c r="J77" s="208">
        <v>98.903623994598021</v>
      </c>
      <c r="K77" s="205" t="s">
        <v>600</v>
      </c>
    </row>
    <row r="78" spans="1:11" ht="19.5" customHeight="1">
      <c r="A78" s="205" t="s">
        <v>601</v>
      </c>
      <c r="B78" s="206" t="s">
        <v>602</v>
      </c>
      <c r="C78" s="205" t="s">
        <v>603</v>
      </c>
      <c r="D78" s="205" t="s">
        <v>604</v>
      </c>
      <c r="E78" s="205" t="s">
        <v>605</v>
      </c>
      <c r="F78" s="207">
        <v>78.81</v>
      </c>
      <c r="G78" s="207">
        <v>90.87</v>
      </c>
      <c r="H78" s="207">
        <v>7161.4647000000004</v>
      </c>
      <c r="I78" s="208">
        <v>4.8853349512800202E-2</v>
      </c>
      <c r="J78" s="208">
        <v>98.952477312048842</v>
      </c>
      <c r="K78" s="205" t="s">
        <v>606</v>
      </c>
    </row>
    <row r="79" spans="1:11" ht="36">
      <c r="A79" s="205" t="s">
        <v>607</v>
      </c>
      <c r="B79" s="206" t="s">
        <v>608</v>
      </c>
      <c r="C79" s="205" t="s">
        <v>609</v>
      </c>
      <c r="D79" s="205" t="s">
        <v>610</v>
      </c>
      <c r="E79" s="205" t="s">
        <v>611</v>
      </c>
      <c r="F79" s="207">
        <v>1</v>
      </c>
      <c r="G79" s="207">
        <v>6752.44</v>
      </c>
      <c r="H79" s="207">
        <v>6752.44</v>
      </c>
      <c r="I79" s="208">
        <v>4.6063106529619917E-2</v>
      </c>
      <c r="J79" s="208">
        <v>98.998540418578457</v>
      </c>
      <c r="K79" s="205" t="s">
        <v>612</v>
      </c>
    </row>
    <row r="80" spans="1:11" ht="19.5" customHeight="1">
      <c r="A80" s="205" t="s">
        <v>613</v>
      </c>
      <c r="B80" s="206" t="s">
        <v>614</v>
      </c>
      <c r="C80" s="205" t="s">
        <v>615</v>
      </c>
      <c r="D80" s="205" t="s">
        <v>616</v>
      </c>
      <c r="E80" s="205" t="s">
        <v>617</v>
      </c>
      <c r="F80" s="207">
        <v>1</v>
      </c>
      <c r="G80" s="207">
        <v>6593.47</v>
      </c>
      <c r="H80" s="207">
        <v>6593.47</v>
      </c>
      <c r="I80" s="208">
        <v>4.4978661196523488E-2</v>
      </c>
      <c r="J80" s="208">
        <v>99.043519079774981</v>
      </c>
      <c r="K80" s="205" t="s">
        <v>618</v>
      </c>
    </row>
    <row r="81" spans="1:11" ht="19.5" customHeight="1">
      <c r="A81" s="205" t="s">
        <v>619</v>
      </c>
      <c r="B81" s="206" t="s">
        <v>620</v>
      </c>
      <c r="C81" s="205" t="s">
        <v>621</v>
      </c>
      <c r="D81" s="205" t="s">
        <v>622</v>
      </c>
      <c r="E81" s="205" t="s">
        <v>623</v>
      </c>
      <c r="F81" s="207">
        <v>99</v>
      </c>
      <c r="G81" s="207">
        <v>63.78</v>
      </c>
      <c r="H81" s="207">
        <v>6314.22</v>
      </c>
      <c r="I81" s="208">
        <v>4.3073702026446246E-2</v>
      </c>
      <c r="J81" s="208">
        <v>99.086592781801428</v>
      </c>
      <c r="K81" s="205" t="s">
        <v>624</v>
      </c>
    </row>
    <row r="82" spans="1:11" ht="19.5" customHeight="1">
      <c r="A82" s="205" t="s">
        <v>625</v>
      </c>
      <c r="B82" s="206" t="s">
        <v>626</v>
      </c>
      <c r="C82" s="205" t="s">
        <v>627</v>
      </c>
      <c r="D82" s="205" t="s">
        <v>628</v>
      </c>
      <c r="E82" s="205" t="s">
        <v>629</v>
      </c>
      <c r="F82" s="207">
        <v>8155.01</v>
      </c>
      <c r="G82" s="207">
        <v>0.74</v>
      </c>
      <c r="H82" s="207">
        <v>6034.7074000000002</v>
      </c>
      <c r="I82" s="208">
        <v>4.116695147847084E-2</v>
      </c>
      <c r="J82" s="208">
        <v>99.127759751016313</v>
      </c>
      <c r="K82" s="205" t="s">
        <v>630</v>
      </c>
    </row>
    <row r="83" spans="1:11" ht="15" customHeight="1">
      <c r="A83" s="205" t="s">
        <v>631</v>
      </c>
      <c r="B83" s="206" t="s">
        <v>632</v>
      </c>
      <c r="C83" s="205" t="s">
        <v>633</v>
      </c>
      <c r="D83" s="205" t="s">
        <v>634</v>
      </c>
      <c r="E83" s="205" t="s">
        <v>635</v>
      </c>
      <c r="F83" s="207">
        <v>6</v>
      </c>
      <c r="G83" s="207">
        <v>768.33</v>
      </c>
      <c r="H83" s="207">
        <v>4609.9799999999996</v>
      </c>
      <c r="I83" s="208">
        <v>3.144789140509463E-2</v>
      </c>
      <c r="J83" s="208">
        <v>99.159207642421407</v>
      </c>
      <c r="K83" s="205" t="s">
        <v>636</v>
      </c>
    </row>
    <row r="84" spans="1:11" ht="15" customHeight="1">
      <c r="A84" s="205" t="s">
        <v>637</v>
      </c>
      <c r="B84" s="206" t="s">
        <v>638</v>
      </c>
      <c r="C84" s="205" t="s">
        <v>639</v>
      </c>
      <c r="D84" s="205" t="s">
        <v>640</v>
      </c>
      <c r="E84" s="205" t="s">
        <v>641</v>
      </c>
      <c r="F84" s="207">
        <v>25</v>
      </c>
      <c r="G84" s="207">
        <v>171.47</v>
      </c>
      <c r="H84" s="207">
        <v>4286.75</v>
      </c>
      <c r="I84" s="208">
        <v>2.9242913956414006E-2</v>
      </c>
      <c r="J84" s="208">
        <v>99.18845055637783</v>
      </c>
      <c r="K84" s="205" t="s">
        <v>642</v>
      </c>
    </row>
    <row r="85" spans="1:11" ht="19.5" customHeight="1">
      <c r="A85" s="205" t="s">
        <v>643</v>
      </c>
      <c r="B85" s="206" t="s">
        <v>644</v>
      </c>
      <c r="C85" s="205" t="s">
        <v>645</v>
      </c>
      <c r="D85" s="205" t="s">
        <v>646</v>
      </c>
      <c r="E85" s="205" t="s">
        <v>647</v>
      </c>
      <c r="F85" s="207">
        <v>1</v>
      </c>
      <c r="G85" s="207">
        <v>3987.42</v>
      </c>
      <c r="H85" s="207">
        <v>3987.42</v>
      </c>
      <c r="I85" s="208">
        <v>2.7200975090239537E-2</v>
      </c>
      <c r="J85" s="208">
        <v>99.215651531468069</v>
      </c>
      <c r="K85" s="205" t="s">
        <v>648</v>
      </c>
    </row>
    <row r="86" spans="1:11" ht="19.5" customHeight="1">
      <c r="A86" s="205" t="s">
        <v>649</v>
      </c>
      <c r="B86" s="206" t="s">
        <v>650</v>
      </c>
      <c r="C86" s="205" t="s">
        <v>651</v>
      </c>
      <c r="D86" s="205" t="s">
        <v>652</v>
      </c>
      <c r="E86" s="205" t="s">
        <v>653</v>
      </c>
      <c r="F86" s="207">
        <v>6</v>
      </c>
      <c r="G86" s="207">
        <v>651.32000000000005</v>
      </c>
      <c r="H86" s="207">
        <v>3907.92</v>
      </c>
      <c r="I86" s="208">
        <v>2.6658650098221128E-2</v>
      </c>
      <c r="J86" s="208">
        <v>99.242310181566282</v>
      </c>
      <c r="K86" s="205" t="s">
        <v>654</v>
      </c>
    </row>
    <row r="87" spans="1:11" ht="19.5" customHeight="1">
      <c r="A87" s="205" t="s">
        <v>655</v>
      </c>
      <c r="B87" s="206" t="s">
        <v>656</v>
      </c>
      <c r="C87" s="205" t="s">
        <v>657</v>
      </c>
      <c r="D87" s="205" t="s">
        <v>658</v>
      </c>
      <c r="E87" s="205" t="s">
        <v>659</v>
      </c>
      <c r="F87" s="207">
        <v>28</v>
      </c>
      <c r="G87" s="207">
        <v>137.63</v>
      </c>
      <c r="H87" s="207">
        <v>3853.64</v>
      </c>
      <c r="I87" s="208">
        <v>2.6288368330085791E-2</v>
      </c>
      <c r="J87" s="208">
        <v>99.268598549896367</v>
      </c>
      <c r="K87" s="205" t="s">
        <v>660</v>
      </c>
    </row>
    <row r="88" spans="1:11" ht="27.75" customHeight="1">
      <c r="A88" s="205" t="s">
        <v>661</v>
      </c>
      <c r="B88" s="206" t="s">
        <v>662</v>
      </c>
      <c r="C88" s="205" t="s">
        <v>663</v>
      </c>
      <c r="D88" s="205" t="s">
        <v>664</v>
      </c>
      <c r="E88" s="205" t="s">
        <v>665</v>
      </c>
      <c r="F88" s="207">
        <v>1</v>
      </c>
      <c r="G88" s="207">
        <v>3544.39</v>
      </c>
      <c r="H88" s="207">
        <v>3544.39</v>
      </c>
      <c r="I88" s="208">
        <v>2.4178758219624247E-2</v>
      </c>
      <c r="J88" s="208">
        <v>99.292777308116001</v>
      </c>
      <c r="K88" s="205" t="s">
        <v>666</v>
      </c>
    </row>
    <row r="89" spans="1:11" ht="19.5" customHeight="1">
      <c r="A89" s="205" t="s">
        <v>667</v>
      </c>
      <c r="B89" s="206" t="s">
        <v>668</v>
      </c>
      <c r="C89" s="205" t="s">
        <v>669</v>
      </c>
      <c r="D89" s="205" t="s">
        <v>670</v>
      </c>
      <c r="E89" s="205" t="s">
        <v>671</v>
      </c>
      <c r="F89" s="207">
        <v>1</v>
      </c>
      <c r="G89" s="207">
        <v>3391.01</v>
      </c>
      <c r="H89" s="207">
        <v>3391.01</v>
      </c>
      <c r="I89" s="208">
        <v>2.3132446178419423E-2</v>
      </c>
      <c r="J89" s="208">
        <v>99.315909754294424</v>
      </c>
      <c r="K89" s="205" t="s">
        <v>672</v>
      </c>
    </row>
    <row r="90" spans="1:11" ht="19.5" customHeight="1">
      <c r="A90" s="205" t="s">
        <v>673</v>
      </c>
      <c r="B90" s="206" t="s">
        <v>674</v>
      </c>
      <c r="C90" s="205" t="s">
        <v>675</v>
      </c>
      <c r="D90" s="205" t="s">
        <v>676</v>
      </c>
      <c r="E90" s="205" t="s">
        <v>677</v>
      </c>
      <c r="F90" s="207">
        <v>5</v>
      </c>
      <c r="G90" s="207">
        <v>656.76</v>
      </c>
      <c r="H90" s="207">
        <v>3283.8</v>
      </c>
      <c r="I90" s="208">
        <v>2.2401091934466044E-2</v>
      </c>
      <c r="J90" s="208">
        <v>99.338310846228879</v>
      </c>
      <c r="K90" s="205" t="s">
        <v>678</v>
      </c>
    </row>
    <row r="91" spans="1:11" ht="15" customHeight="1">
      <c r="A91" s="205" t="s">
        <v>679</v>
      </c>
      <c r="B91" s="206" t="s">
        <v>680</v>
      </c>
      <c r="C91" s="205" t="s">
        <v>681</v>
      </c>
      <c r="D91" s="205" t="s">
        <v>682</v>
      </c>
      <c r="E91" s="205" t="s">
        <v>683</v>
      </c>
      <c r="F91" s="207">
        <v>140</v>
      </c>
      <c r="G91" s="207">
        <v>22.88</v>
      </c>
      <c r="H91" s="207">
        <v>3203.2</v>
      </c>
      <c r="I91" s="208">
        <v>2.1851263074633542E-2</v>
      </c>
      <c r="J91" s="208">
        <v>99.360162109303516</v>
      </c>
      <c r="K91" s="205" t="s">
        <v>684</v>
      </c>
    </row>
    <row r="92" spans="1:11" ht="19.5" customHeight="1">
      <c r="A92" s="205" t="s">
        <v>685</v>
      </c>
      <c r="B92" s="206" t="s">
        <v>686</v>
      </c>
      <c r="C92" s="205" t="s">
        <v>687</v>
      </c>
      <c r="D92" s="205" t="s">
        <v>688</v>
      </c>
      <c r="E92" s="205" t="s">
        <v>689</v>
      </c>
      <c r="F92" s="207">
        <v>130</v>
      </c>
      <c r="G92" s="207">
        <v>24.18</v>
      </c>
      <c r="H92" s="207">
        <v>3143.4</v>
      </c>
      <c r="I92" s="208">
        <v>2.1443325533467495E-2</v>
      </c>
      <c r="J92" s="208">
        <v>99.381605434836985</v>
      </c>
      <c r="K92" s="205" t="s">
        <v>690</v>
      </c>
    </row>
    <row r="93" spans="1:11" ht="27">
      <c r="A93" s="205" t="s">
        <v>691</v>
      </c>
      <c r="B93" s="206" t="s">
        <v>692</v>
      </c>
      <c r="C93" s="205" t="s">
        <v>693</v>
      </c>
      <c r="D93" s="205" t="s">
        <v>694</v>
      </c>
      <c r="E93" s="205" t="s">
        <v>695</v>
      </c>
      <c r="F93" s="207">
        <v>2</v>
      </c>
      <c r="G93" s="207">
        <v>1483.4</v>
      </c>
      <c r="H93" s="207">
        <v>2966.8</v>
      </c>
      <c r="I93" s="208">
        <v>2.0238613664405217E-2</v>
      </c>
      <c r="J93" s="208">
        <v>99.401844048501388</v>
      </c>
      <c r="K93" s="205" t="s">
        <v>696</v>
      </c>
    </row>
    <row r="94" spans="1:11" ht="19.5" customHeight="1">
      <c r="A94" s="205" t="s">
        <v>697</v>
      </c>
      <c r="B94" s="206" t="s">
        <v>698</v>
      </c>
      <c r="C94" s="205" t="s">
        <v>699</v>
      </c>
      <c r="D94" s="205" t="s">
        <v>700</v>
      </c>
      <c r="E94" s="205" t="s">
        <v>701</v>
      </c>
      <c r="F94" s="207">
        <v>18</v>
      </c>
      <c r="G94" s="207">
        <v>162.27000000000001</v>
      </c>
      <c r="H94" s="207">
        <v>2920.86</v>
      </c>
      <c r="I94" s="208">
        <v>1.9925224857696718E-2</v>
      </c>
      <c r="J94" s="208">
        <v>99.421769273359089</v>
      </c>
      <c r="K94" s="205" t="s">
        <v>702</v>
      </c>
    </row>
    <row r="95" spans="1:11" ht="27">
      <c r="A95" s="205" t="s">
        <v>703</v>
      </c>
      <c r="B95" s="206" t="s">
        <v>704</v>
      </c>
      <c r="C95" s="205" t="s">
        <v>705</v>
      </c>
      <c r="D95" s="205" t="s">
        <v>706</v>
      </c>
      <c r="E95" s="205" t="s">
        <v>707</v>
      </c>
      <c r="F95" s="207">
        <v>1</v>
      </c>
      <c r="G95" s="207">
        <v>2835.03</v>
      </c>
      <c r="H95" s="207">
        <v>2835.03</v>
      </c>
      <c r="I95" s="208">
        <v>1.9339718517257222E-2</v>
      </c>
      <c r="J95" s="208">
        <v>99.441108991876348</v>
      </c>
      <c r="K95" s="205" t="s">
        <v>708</v>
      </c>
    </row>
    <row r="96" spans="1:11" ht="15" customHeight="1">
      <c r="A96" s="205" t="s">
        <v>709</v>
      </c>
      <c r="B96" s="206" t="s">
        <v>710</v>
      </c>
      <c r="C96" s="205" t="s">
        <v>711</v>
      </c>
      <c r="D96" s="205" t="s">
        <v>712</v>
      </c>
      <c r="E96" s="205" t="s">
        <v>713</v>
      </c>
      <c r="F96" s="207">
        <v>360</v>
      </c>
      <c r="G96" s="207">
        <v>7.77</v>
      </c>
      <c r="H96" s="207">
        <v>2797.2</v>
      </c>
      <c r="I96" s="208">
        <v>1.9081653681432612E-2</v>
      </c>
      <c r="J96" s="208">
        <v>99.460190645557773</v>
      </c>
      <c r="K96" s="205" t="s">
        <v>714</v>
      </c>
    </row>
    <row r="97" spans="1:11" ht="27">
      <c r="A97" s="205" t="s">
        <v>715</v>
      </c>
      <c r="B97" s="206" t="s">
        <v>716</v>
      </c>
      <c r="C97" s="205" t="s">
        <v>717</v>
      </c>
      <c r="D97" s="205" t="s">
        <v>718</v>
      </c>
      <c r="E97" s="205" t="s">
        <v>719</v>
      </c>
      <c r="F97" s="207">
        <v>40</v>
      </c>
      <c r="G97" s="207">
        <v>67.739999999999995</v>
      </c>
      <c r="H97" s="207">
        <v>2709.6</v>
      </c>
      <c r="I97" s="208">
        <v>1.8484072935510441E-2</v>
      </c>
      <c r="J97" s="208">
        <v>99.478674718493281</v>
      </c>
      <c r="K97" s="205" t="s">
        <v>720</v>
      </c>
    </row>
    <row r="98" spans="1:11" ht="15" customHeight="1">
      <c r="A98" s="205" t="s">
        <v>721</v>
      </c>
      <c r="B98" s="206" t="s">
        <v>722</v>
      </c>
      <c r="C98" s="205" t="s">
        <v>723</v>
      </c>
      <c r="D98" s="205" t="s">
        <v>724</v>
      </c>
      <c r="E98" s="205" t="s">
        <v>725</v>
      </c>
      <c r="F98" s="207">
        <v>8</v>
      </c>
      <c r="G98" s="207">
        <v>337.98</v>
      </c>
      <c r="H98" s="207">
        <v>2703.84</v>
      </c>
      <c r="I98" s="208">
        <v>1.8444779954956657E-2</v>
      </c>
      <c r="J98" s="208">
        <v>99.497119498448242</v>
      </c>
      <c r="K98" s="205" t="s">
        <v>726</v>
      </c>
    </row>
    <row r="99" spans="1:11" ht="27">
      <c r="A99" s="205" t="s">
        <v>727</v>
      </c>
      <c r="B99" s="206" t="s">
        <v>728</v>
      </c>
      <c r="C99" s="205" t="s">
        <v>729</v>
      </c>
      <c r="D99" s="205" t="s">
        <v>730</v>
      </c>
      <c r="E99" s="205" t="s">
        <v>731</v>
      </c>
      <c r="F99" s="207">
        <v>8</v>
      </c>
      <c r="G99" s="207">
        <v>330.49</v>
      </c>
      <c r="H99" s="207">
        <v>2643.92</v>
      </c>
      <c r="I99" s="208">
        <v>1.803602381002907E-2</v>
      </c>
      <c r="J99" s="208">
        <v>99.515155522258269</v>
      </c>
      <c r="K99" s="205" t="s">
        <v>732</v>
      </c>
    </row>
    <row r="100" spans="1:11" ht="19.5" customHeight="1">
      <c r="A100" s="205" t="s">
        <v>733</v>
      </c>
      <c r="B100" s="206" t="s">
        <v>734</v>
      </c>
      <c r="C100" s="205" t="s">
        <v>735</v>
      </c>
      <c r="D100" s="205" t="s">
        <v>736</v>
      </c>
      <c r="E100" s="205" t="s">
        <v>737</v>
      </c>
      <c r="F100" s="207">
        <v>28</v>
      </c>
      <c r="G100" s="207">
        <v>93.4</v>
      </c>
      <c r="H100" s="207">
        <v>2615.1999999999998</v>
      </c>
      <c r="I100" s="208">
        <v>1.7840104643101162E-2</v>
      </c>
      <c r="J100" s="208">
        <v>99.532995626901368</v>
      </c>
      <c r="K100" s="205" t="s">
        <v>738</v>
      </c>
    </row>
    <row r="101" spans="1:11" ht="15" customHeight="1">
      <c r="A101" s="205" t="s">
        <v>739</v>
      </c>
      <c r="B101" s="206" t="s">
        <v>740</v>
      </c>
      <c r="C101" s="205" t="s">
        <v>741</v>
      </c>
      <c r="D101" s="205" t="s">
        <v>742</v>
      </c>
      <c r="E101" s="205" t="s">
        <v>743</v>
      </c>
      <c r="F101" s="207">
        <v>92</v>
      </c>
      <c r="G101" s="207">
        <v>27.47</v>
      </c>
      <c r="H101" s="207">
        <v>2527.2399999999998</v>
      </c>
      <c r="I101" s="208">
        <v>1.7240068085894376E-2</v>
      </c>
      <c r="J101" s="208">
        <v>99.550235694987265</v>
      </c>
      <c r="K101" s="205" t="s">
        <v>744</v>
      </c>
    </row>
    <row r="102" spans="1:11" ht="19.5" customHeight="1">
      <c r="A102" s="205" t="s">
        <v>745</v>
      </c>
      <c r="B102" s="206" t="s">
        <v>746</v>
      </c>
      <c r="C102" s="205" t="s">
        <v>747</v>
      </c>
      <c r="D102" s="205" t="s">
        <v>748</v>
      </c>
      <c r="E102" s="205" t="s">
        <v>749</v>
      </c>
      <c r="F102" s="207">
        <v>35</v>
      </c>
      <c r="G102" s="207">
        <v>69.290000000000006</v>
      </c>
      <c r="H102" s="207">
        <v>2425.15</v>
      </c>
      <c r="I102" s="208">
        <v>1.6543640935766588E-2</v>
      </c>
      <c r="J102" s="208">
        <v>99.56677933592303</v>
      </c>
      <c r="K102" s="205" t="s">
        <v>750</v>
      </c>
    </row>
    <row r="103" spans="1:11" ht="18">
      <c r="A103" s="205" t="s">
        <v>751</v>
      </c>
      <c r="B103" s="206" t="s">
        <v>752</v>
      </c>
      <c r="C103" s="205" t="s">
        <v>753</v>
      </c>
      <c r="D103" s="205" t="s">
        <v>754</v>
      </c>
      <c r="E103" s="205" t="s">
        <v>755</v>
      </c>
      <c r="F103" s="207">
        <v>30</v>
      </c>
      <c r="G103" s="207">
        <v>79.55</v>
      </c>
      <c r="H103" s="207">
        <v>2386.5</v>
      </c>
      <c r="I103" s="208">
        <v>1.6279982307571477E-2</v>
      </c>
      <c r="J103" s="208">
        <v>99.58305931823061</v>
      </c>
      <c r="K103" s="205" t="s">
        <v>756</v>
      </c>
    </row>
    <row r="104" spans="1:11" ht="19.5" customHeight="1">
      <c r="A104" s="205" t="s">
        <v>757</v>
      </c>
      <c r="B104" s="206" t="s">
        <v>758</v>
      </c>
      <c r="C104" s="205" t="s">
        <v>759</v>
      </c>
      <c r="D104" s="205" t="s">
        <v>760</v>
      </c>
      <c r="E104" s="205" t="s">
        <v>761</v>
      </c>
      <c r="F104" s="207">
        <v>3.3</v>
      </c>
      <c r="G104" s="207">
        <v>581.48</v>
      </c>
      <c r="H104" s="207">
        <v>1918.884</v>
      </c>
      <c r="I104" s="208">
        <v>1.3090047169613234E-2</v>
      </c>
      <c r="J104" s="208">
        <v>99.59614933811342</v>
      </c>
      <c r="K104" s="205" t="s">
        <v>762</v>
      </c>
    </row>
    <row r="105" spans="1:11" ht="27.75" customHeight="1">
      <c r="A105" s="205" t="s">
        <v>763</v>
      </c>
      <c r="B105" s="206" t="s">
        <v>764</v>
      </c>
      <c r="C105" s="205" t="s">
        <v>765</v>
      </c>
      <c r="D105" s="205" t="s">
        <v>766</v>
      </c>
      <c r="E105" s="205" t="s">
        <v>767</v>
      </c>
      <c r="F105" s="207">
        <v>95</v>
      </c>
      <c r="G105" s="207">
        <v>18.7</v>
      </c>
      <c r="H105" s="207">
        <v>1776.5</v>
      </c>
      <c r="I105" s="208">
        <v>1.211874651975727E-2</v>
      </c>
      <c r="J105" s="208">
        <v>99.608268084633181</v>
      </c>
      <c r="K105" s="205" t="s">
        <v>768</v>
      </c>
    </row>
    <row r="106" spans="1:11" ht="19.5" customHeight="1">
      <c r="A106" s="205" t="s">
        <v>769</v>
      </c>
      <c r="B106" s="206" t="s">
        <v>770</v>
      </c>
      <c r="C106" s="205" t="s">
        <v>771</v>
      </c>
      <c r="D106" s="205" t="s">
        <v>772</v>
      </c>
      <c r="E106" s="205" t="s">
        <v>773</v>
      </c>
      <c r="F106" s="207">
        <v>30</v>
      </c>
      <c r="G106" s="207">
        <v>58.49</v>
      </c>
      <c r="H106" s="207">
        <v>1754.7</v>
      </c>
      <c r="I106" s="208">
        <v>1.197003350307801E-2</v>
      </c>
      <c r="J106" s="208">
        <v>99.620238118136257</v>
      </c>
      <c r="K106" s="205" t="s">
        <v>774</v>
      </c>
    </row>
    <row r="107" spans="1:11" ht="27.75" customHeight="1">
      <c r="A107" s="205" t="s">
        <v>775</v>
      </c>
      <c r="B107" s="206" t="s">
        <v>776</v>
      </c>
      <c r="C107" s="205" t="s">
        <v>777</v>
      </c>
      <c r="D107" s="205" t="s">
        <v>778</v>
      </c>
      <c r="E107" s="205" t="s">
        <v>779</v>
      </c>
      <c r="F107" s="207">
        <v>30</v>
      </c>
      <c r="G107" s="207">
        <v>57.58</v>
      </c>
      <c r="H107" s="207">
        <v>1727.4</v>
      </c>
      <c r="I107" s="208">
        <v>1.1783801147328292E-2</v>
      </c>
      <c r="J107" s="208">
        <v>99.632021919283588</v>
      </c>
      <c r="K107" s="205" t="s">
        <v>780</v>
      </c>
    </row>
    <row r="108" spans="1:11" ht="18">
      <c r="A108" s="205" t="s">
        <v>781</v>
      </c>
      <c r="B108" s="206" t="s">
        <v>782</v>
      </c>
      <c r="C108" s="205" t="s">
        <v>783</v>
      </c>
      <c r="D108" s="205" t="s">
        <v>784</v>
      </c>
      <c r="E108" s="205" t="s">
        <v>785</v>
      </c>
      <c r="F108" s="207">
        <v>1</v>
      </c>
      <c r="G108" s="207">
        <v>1681.54</v>
      </c>
      <c r="H108" s="207">
        <v>1681.54</v>
      </c>
      <c r="I108" s="208">
        <v>1.1470958076460817E-2</v>
      </c>
      <c r="J108" s="208">
        <v>99.643492877360046</v>
      </c>
      <c r="K108" s="205" t="s">
        <v>786</v>
      </c>
    </row>
    <row r="109" spans="1:11" ht="36">
      <c r="A109" s="205" t="s">
        <v>787</v>
      </c>
      <c r="B109" s="206" t="s">
        <v>788</v>
      </c>
      <c r="C109" s="205" t="s">
        <v>789</v>
      </c>
      <c r="D109" s="205" t="s">
        <v>790</v>
      </c>
      <c r="E109" s="205" t="s">
        <v>791</v>
      </c>
      <c r="F109" s="207">
        <v>26.2</v>
      </c>
      <c r="G109" s="207">
        <v>61.91</v>
      </c>
      <c r="H109" s="207">
        <v>1622.0419999999999</v>
      </c>
      <c r="I109" s="208">
        <v>1.1065080688094637E-2</v>
      </c>
      <c r="J109" s="208">
        <v>99.654557944404743</v>
      </c>
      <c r="K109" s="205" t="s">
        <v>792</v>
      </c>
    </row>
    <row r="110" spans="1:11" ht="36">
      <c r="A110" s="205" t="s">
        <v>793</v>
      </c>
      <c r="B110" s="206" t="s">
        <v>794</v>
      </c>
      <c r="C110" s="205" t="s">
        <v>795</v>
      </c>
      <c r="D110" s="205" t="s">
        <v>796</v>
      </c>
      <c r="E110" s="205" t="s">
        <v>797</v>
      </c>
      <c r="F110" s="207">
        <v>1</v>
      </c>
      <c r="G110" s="207">
        <v>1608.01</v>
      </c>
      <c r="H110" s="207">
        <v>1608.01</v>
      </c>
      <c r="I110" s="208">
        <v>1.0969358621578884E-2</v>
      </c>
      <c r="J110" s="208">
        <v>99.665527303026323</v>
      </c>
      <c r="K110" s="205" t="s">
        <v>798</v>
      </c>
    </row>
    <row r="111" spans="1:11" ht="19.5" customHeight="1">
      <c r="A111" s="205" t="s">
        <v>799</v>
      </c>
      <c r="B111" s="206" t="s">
        <v>800</v>
      </c>
      <c r="C111" s="205" t="s">
        <v>801</v>
      </c>
      <c r="D111" s="205" t="s">
        <v>802</v>
      </c>
      <c r="E111" s="205" t="s">
        <v>803</v>
      </c>
      <c r="F111" s="207">
        <v>36</v>
      </c>
      <c r="G111" s="207">
        <v>44.36</v>
      </c>
      <c r="H111" s="207">
        <v>1596.96</v>
      </c>
      <c r="I111" s="208">
        <v>1.0893978858537332E-2</v>
      </c>
      <c r="J111" s="208">
        <v>99.67642128188487</v>
      </c>
      <c r="K111" s="205" t="s">
        <v>804</v>
      </c>
    </row>
    <row r="112" spans="1:11" ht="18">
      <c r="A112" s="205" t="s">
        <v>805</v>
      </c>
      <c r="B112" s="206" t="s">
        <v>806</v>
      </c>
      <c r="C112" s="205" t="s">
        <v>807</v>
      </c>
      <c r="D112" s="205" t="s">
        <v>808</v>
      </c>
      <c r="E112" s="205" t="s">
        <v>809</v>
      </c>
      <c r="F112" s="207">
        <v>38.729999999999997</v>
      </c>
      <c r="G112" s="207">
        <v>40.4</v>
      </c>
      <c r="H112" s="207">
        <v>1564.692</v>
      </c>
      <c r="I112" s="208">
        <v>1.0673856307059975E-2</v>
      </c>
      <c r="J112" s="208">
        <v>99.687095124548534</v>
      </c>
      <c r="K112" s="205" t="s">
        <v>810</v>
      </c>
    </row>
    <row r="113" spans="1:11" ht="19.5" customHeight="1">
      <c r="A113" s="205" t="s">
        <v>811</v>
      </c>
      <c r="B113" s="206" t="s">
        <v>812</v>
      </c>
      <c r="C113" s="205" t="s">
        <v>813</v>
      </c>
      <c r="D113" s="205" t="s">
        <v>814</v>
      </c>
      <c r="E113" s="205" t="s">
        <v>815</v>
      </c>
      <c r="F113" s="207">
        <v>18.309999999999999</v>
      </c>
      <c r="G113" s="207">
        <v>84.89</v>
      </c>
      <c r="H113" s="207">
        <v>1554.3359</v>
      </c>
      <c r="I113" s="208">
        <v>1.060321012026951E-2</v>
      </c>
      <c r="J113" s="208">
        <v>99.697698362637766</v>
      </c>
      <c r="K113" s="205" t="s">
        <v>816</v>
      </c>
    </row>
    <row r="114" spans="1:11" ht="27">
      <c r="A114" s="205" t="s">
        <v>817</v>
      </c>
      <c r="B114" s="206" t="s">
        <v>818</v>
      </c>
      <c r="C114" s="205" t="s">
        <v>819</v>
      </c>
      <c r="D114" s="205" t="s">
        <v>820</v>
      </c>
      <c r="E114" s="205" t="s">
        <v>821</v>
      </c>
      <c r="F114" s="207">
        <v>3</v>
      </c>
      <c r="G114" s="207">
        <v>506.97</v>
      </c>
      <c r="H114" s="207">
        <v>1520.91</v>
      </c>
      <c r="I114" s="208">
        <v>1.0375188724663118E-2</v>
      </c>
      <c r="J114" s="208">
        <v>99.708073551362432</v>
      </c>
      <c r="K114" s="205" t="s">
        <v>822</v>
      </c>
    </row>
    <row r="115" spans="1:11" ht="15" customHeight="1">
      <c r="A115" s="205" t="s">
        <v>823</v>
      </c>
      <c r="B115" s="206" t="s">
        <v>824</v>
      </c>
      <c r="C115" s="205" t="s">
        <v>825</v>
      </c>
      <c r="D115" s="205" t="s">
        <v>826</v>
      </c>
      <c r="E115" s="205" t="s">
        <v>827</v>
      </c>
      <c r="F115" s="207">
        <v>2</v>
      </c>
      <c r="G115" s="207">
        <v>749.29</v>
      </c>
      <c r="H115" s="207">
        <v>1498.58</v>
      </c>
      <c r="I115" s="208">
        <v>1.0222860208037067E-2</v>
      </c>
      <c r="J115" s="208">
        <v>99.718296411570464</v>
      </c>
      <c r="K115" s="205" t="s">
        <v>828</v>
      </c>
    </row>
    <row r="116" spans="1:11" ht="27.75" customHeight="1">
      <c r="A116" s="205" t="s">
        <v>829</v>
      </c>
      <c r="B116" s="206" t="s">
        <v>830</v>
      </c>
      <c r="C116" s="205" t="s">
        <v>831</v>
      </c>
      <c r="D116" s="205" t="s">
        <v>832</v>
      </c>
      <c r="E116" s="205" t="s">
        <v>833</v>
      </c>
      <c r="F116" s="207">
        <v>50</v>
      </c>
      <c r="G116" s="207">
        <v>29.32</v>
      </c>
      <c r="H116" s="207">
        <v>1466</v>
      </c>
      <c r="I116" s="208">
        <v>1.0000609286779712E-2</v>
      </c>
      <c r="J116" s="208">
        <v>99.728297020857241</v>
      </c>
      <c r="K116" s="205" t="s">
        <v>834</v>
      </c>
    </row>
    <row r="117" spans="1:11" ht="19.5" customHeight="1">
      <c r="A117" s="205" t="s">
        <v>835</v>
      </c>
      <c r="B117" s="206" t="s">
        <v>836</v>
      </c>
      <c r="C117" s="205" t="s">
        <v>837</v>
      </c>
      <c r="D117" s="205" t="s">
        <v>838</v>
      </c>
      <c r="E117" s="205" t="s">
        <v>839</v>
      </c>
      <c r="F117" s="207">
        <v>1</v>
      </c>
      <c r="G117" s="207">
        <v>1465.92</v>
      </c>
      <c r="H117" s="207">
        <v>1465.92</v>
      </c>
      <c r="I117" s="208">
        <v>1.0000063550938687E-2</v>
      </c>
      <c r="J117" s="208">
        <v>99.738297084408174</v>
      </c>
      <c r="K117" s="205" t="s">
        <v>840</v>
      </c>
    </row>
    <row r="118" spans="1:11" ht="19.5" customHeight="1">
      <c r="A118" s="205" t="s">
        <v>841</v>
      </c>
      <c r="B118" s="206" t="s">
        <v>842</v>
      </c>
      <c r="C118" s="205" t="s">
        <v>843</v>
      </c>
      <c r="D118" s="205" t="s">
        <v>844</v>
      </c>
      <c r="E118" s="205" t="s">
        <v>845</v>
      </c>
      <c r="F118" s="207">
        <v>1</v>
      </c>
      <c r="G118" s="207">
        <v>1441.86</v>
      </c>
      <c r="H118" s="207">
        <v>1441.86</v>
      </c>
      <c r="I118" s="208">
        <v>9.8359334967504739E-3</v>
      </c>
      <c r="J118" s="208">
        <v>99.748133017904934</v>
      </c>
      <c r="K118" s="205" t="s">
        <v>846</v>
      </c>
    </row>
    <row r="119" spans="1:11" ht="15" customHeight="1">
      <c r="A119" s="205" t="s">
        <v>847</v>
      </c>
      <c r="B119" s="206" t="s">
        <v>848</v>
      </c>
      <c r="C119" s="205" t="s">
        <v>849</v>
      </c>
      <c r="D119" s="205" t="s">
        <v>850</v>
      </c>
      <c r="E119" s="205" t="s">
        <v>851</v>
      </c>
      <c r="F119" s="207">
        <v>25</v>
      </c>
      <c r="G119" s="207">
        <v>56.95</v>
      </c>
      <c r="H119" s="207">
        <v>1423.75</v>
      </c>
      <c r="I119" s="208">
        <v>9.7123925457384824E-3</v>
      </c>
      <c r="J119" s="208">
        <v>99.75784541045067</v>
      </c>
      <c r="K119" s="205" t="s">
        <v>852</v>
      </c>
    </row>
    <row r="120" spans="1:11" ht="19.5" customHeight="1">
      <c r="A120" s="205" t="s">
        <v>853</v>
      </c>
      <c r="B120" s="206" t="s">
        <v>854</v>
      </c>
      <c r="C120" s="205" t="s">
        <v>855</v>
      </c>
      <c r="D120" s="205" t="s">
        <v>856</v>
      </c>
      <c r="E120" s="205" t="s">
        <v>857</v>
      </c>
      <c r="F120" s="207">
        <v>248</v>
      </c>
      <c r="G120" s="207">
        <v>5.62</v>
      </c>
      <c r="H120" s="207">
        <v>1393.76</v>
      </c>
      <c r="I120" s="208">
        <v>9.5078098223343056E-3</v>
      </c>
      <c r="J120" s="208">
        <v>99.767353220273009</v>
      </c>
      <c r="K120" s="205" t="s">
        <v>858</v>
      </c>
    </row>
    <row r="121" spans="1:11" ht="19.5" customHeight="1">
      <c r="A121" s="205" t="s">
        <v>859</v>
      </c>
      <c r="B121" s="206" t="s">
        <v>860</v>
      </c>
      <c r="C121" s="205" t="s">
        <v>861</v>
      </c>
      <c r="D121" s="205" t="s">
        <v>862</v>
      </c>
      <c r="E121" s="205" t="s">
        <v>863</v>
      </c>
      <c r="F121" s="207">
        <v>1</v>
      </c>
      <c r="G121" s="207">
        <v>1388.75</v>
      </c>
      <c r="H121" s="207">
        <v>1388.75</v>
      </c>
      <c r="I121" s="208">
        <v>9.4736331152901268E-3</v>
      </c>
      <c r="J121" s="208">
        <v>99.7768268533883</v>
      </c>
      <c r="K121" s="205" t="s">
        <v>864</v>
      </c>
    </row>
    <row r="122" spans="1:11" ht="27">
      <c r="A122" s="205" t="s">
        <v>865</v>
      </c>
      <c r="B122" s="206" t="s">
        <v>866</v>
      </c>
      <c r="C122" s="205" t="s">
        <v>867</v>
      </c>
      <c r="D122" s="205" t="s">
        <v>868</v>
      </c>
      <c r="E122" s="205" t="s">
        <v>869</v>
      </c>
      <c r="F122" s="207">
        <v>20</v>
      </c>
      <c r="G122" s="207">
        <v>68.28</v>
      </c>
      <c r="H122" s="207">
        <v>1365.6</v>
      </c>
      <c r="I122" s="208">
        <v>9.3157108062935715E-3</v>
      </c>
      <c r="J122" s="208">
        <v>99.786142564194591</v>
      </c>
      <c r="K122" s="205" t="s">
        <v>870</v>
      </c>
    </row>
    <row r="123" spans="1:11" ht="27">
      <c r="A123" s="205" t="s">
        <v>871</v>
      </c>
      <c r="B123" s="206" t="s">
        <v>872</v>
      </c>
      <c r="C123" s="205" t="s">
        <v>873</v>
      </c>
      <c r="D123" s="205" t="s">
        <v>874</v>
      </c>
      <c r="E123" s="205" t="s">
        <v>875</v>
      </c>
      <c r="F123" s="207">
        <v>1</v>
      </c>
      <c r="G123" s="207">
        <v>1354.35</v>
      </c>
      <c r="H123" s="207">
        <v>1354.35</v>
      </c>
      <c r="I123" s="208">
        <v>9.2389667036494559E-3</v>
      </c>
      <c r="J123" s="208">
        <v>99.79538153089824</v>
      </c>
      <c r="K123" s="205" t="s">
        <v>876</v>
      </c>
    </row>
    <row r="124" spans="1:11" ht="27">
      <c r="A124" s="205" t="s">
        <v>877</v>
      </c>
      <c r="B124" s="206" t="s">
        <v>878</v>
      </c>
      <c r="C124" s="205" t="s">
        <v>879</v>
      </c>
      <c r="D124" s="205" t="s">
        <v>880</v>
      </c>
      <c r="E124" s="205" t="s">
        <v>881</v>
      </c>
      <c r="F124" s="207">
        <v>9</v>
      </c>
      <c r="G124" s="207">
        <v>143</v>
      </c>
      <c r="H124" s="207">
        <v>1287</v>
      </c>
      <c r="I124" s="208">
        <v>8.7795253424866916E-3</v>
      </c>
      <c r="J124" s="208">
        <v>99.80416105624073</v>
      </c>
      <c r="K124" s="205" t="s">
        <v>882</v>
      </c>
    </row>
    <row r="125" spans="1:11" ht="27">
      <c r="A125" s="205" t="s">
        <v>883</v>
      </c>
      <c r="B125" s="206" t="s">
        <v>884</v>
      </c>
      <c r="C125" s="205" t="s">
        <v>885</v>
      </c>
      <c r="D125" s="205" t="s">
        <v>886</v>
      </c>
      <c r="E125" s="205" t="s">
        <v>887</v>
      </c>
      <c r="F125" s="207">
        <v>9</v>
      </c>
      <c r="G125" s="207">
        <v>137.86000000000001</v>
      </c>
      <c r="H125" s="207">
        <v>1240.74</v>
      </c>
      <c r="I125" s="208">
        <v>8.4639535924140932E-3</v>
      </c>
      <c r="J125" s="208">
        <v>99.812625009833141</v>
      </c>
      <c r="K125" s="205" t="s">
        <v>888</v>
      </c>
    </row>
    <row r="126" spans="1:11" ht="27">
      <c r="A126" s="205" t="s">
        <v>889</v>
      </c>
      <c r="B126" s="206" t="s">
        <v>890</v>
      </c>
      <c r="C126" s="205" t="s">
        <v>891</v>
      </c>
      <c r="D126" s="205" t="s">
        <v>892</v>
      </c>
      <c r="E126" s="205" t="s">
        <v>893</v>
      </c>
      <c r="F126" s="207">
        <v>1</v>
      </c>
      <c r="G126" s="207">
        <v>1221.47</v>
      </c>
      <c r="H126" s="207">
        <v>1221.47</v>
      </c>
      <c r="I126" s="208">
        <v>8.3324994717072411E-3</v>
      </c>
      <c r="J126" s="208">
        <v>99.820957509304847</v>
      </c>
      <c r="K126" s="205" t="s">
        <v>894</v>
      </c>
    </row>
    <row r="127" spans="1:11" ht="27">
      <c r="A127" s="205" t="s">
        <v>895</v>
      </c>
      <c r="B127" s="206" t="s">
        <v>896</v>
      </c>
      <c r="C127" s="205" t="s">
        <v>897</v>
      </c>
      <c r="D127" s="205" t="s">
        <v>898</v>
      </c>
      <c r="E127" s="205" t="s">
        <v>899</v>
      </c>
      <c r="F127" s="207">
        <v>1</v>
      </c>
      <c r="G127" s="207">
        <v>1152.6300000000001</v>
      </c>
      <c r="H127" s="207">
        <v>1152.6300000000001</v>
      </c>
      <c r="I127" s="208">
        <v>7.8628937805053905E-3</v>
      </c>
      <c r="J127" s="208">
        <v>99.828820403085345</v>
      </c>
      <c r="K127" s="205" t="s">
        <v>900</v>
      </c>
    </row>
    <row r="128" spans="1:11" ht="27.75" customHeight="1">
      <c r="A128" s="205" t="s">
        <v>901</v>
      </c>
      <c r="B128" s="206" t="s">
        <v>902</v>
      </c>
      <c r="C128" s="205" t="s">
        <v>903</v>
      </c>
      <c r="D128" s="205" t="s">
        <v>904</v>
      </c>
      <c r="E128" s="205" t="s">
        <v>905</v>
      </c>
      <c r="F128" s="207">
        <v>2</v>
      </c>
      <c r="G128" s="207">
        <v>575.21</v>
      </c>
      <c r="H128" s="207">
        <v>1150.42</v>
      </c>
      <c r="I128" s="208">
        <v>7.847817827897079E-3</v>
      </c>
      <c r="J128" s="208">
        <v>99.836668220913253</v>
      </c>
      <c r="K128" s="205" t="s">
        <v>906</v>
      </c>
    </row>
    <row r="129" spans="1:11" ht="19.5" customHeight="1">
      <c r="A129" s="205" t="s">
        <v>907</v>
      </c>
      <c r="B129" s="206" t="s">
        <v>908</v>
      </c>
      <c r="C129" s="205" t="s">
        <v>909</v>
      </c>
      <c r="D129" s="205" t="s">
        <v>910</v>
      </c>
      <c r="E129" s="205" t="s">
        <v>911</v>
      </c>
      <c r="F129" s="207">
        <v>62</v>
      </c>
      <c r="G129" s="207">
        <v>18.29</v>
      </c>
      <c r="H129" s="207">
        <v>1133.98</v>
      </c>
      <c r="I129" s="208">
        <v>7.7356691125664793E-3</v>
      </c>
      <c r="J129" s="208">
        <v>99.844403890025816</v>
      </c>
      <c r="K129" s="205" t="s">
        <v>912</v>
      </c>
    </row>
    <row r="130" spans="1:11" ht="15" customHeight="1">
      <c r="A130" s="205" t="s">
        <v>913</v>
      </c>
      <c r="B130" s="206" t="s">
        <v>914</v>
      </c>
      <c r="C130" s="205" t="s">
        <v>915</v>
      </c>
      <c r="D130" s="205" t="s">
        <v>916</v>
      </c>
      <c r="E130" s="205" t="s">
        <v>917</v>
      </c>
      <c r="F130" s="207">
        <v>25</v>
      </c>
      <c r="G130" s="207">
        <v>40.96</v>
      </c>
      <c r="H130" s="207">
        <v>1024</v>
      </c>
      <c r="I130" s="208">
        <v>6.9854187651176161E-3</v>
      </c>
      <c r="J130" s="208">
        <v>99.851389308790928</v>
      </c>
      <c r="K130" s="205" t="s">
        <v>918</v>
      </c>
    </row>
    <row r="131" spans="1:11" ht="19.5" customHeight="1">
      <c r="A131" s="205" t="s">
        <v>919</v>
      </c>
      <c r="B131" s="206" t="s">
        <v>920</v>
      </c>
      <c r="C131" s="205" t="s">
        <v>921</v>
      </c>
      <c r="D131" s="205" t="s">
        <v>922</v>
      </c>
      <c r="E131" s="205" t="s">
        <v>923</v>
      </c>
      <c r="F131" s="207">
        <v>6</v>
      </c>
      <c r="G131" s="207">
        <v>162.84</v>
      </c>
      <c r="H131" s="207">
        <v>977.04</v>
      </c>
      <c r="I131" s="208">
        <v>6.6650718264360505E-3</v>
      </c>
      <c r="J131" s="208">
        <v>99.858054380617361</v>
      </c>
      <c r="K131" s="205" t="s">
        <v>924</v>
      </c>
    </row>
    <row r="132" spans="1:11" ht="15" customHeight="1">
      <c r="A132" s="205" t="s">
        <v>925</v>
      </c>
      <c r="B132" s="206" t="s">
        <v>926</v>
      </c>
      <c r="C132" s="205" t="s">
        <v>927</v>
      </c>
      <c r="D132" s="205" t="s">
        <v>928</v>
      </c>
      <c r="E132" s="205" t="s">
        <v>929</v>
      </c>
      <c r="F132" s="207">
        <v>1</v>
      </c>
      <c r="G132" s="207">
        <v>970.77</v>
      </c>
      <c r="H132" s="207">
        <v>970.77</v>
      </c>
      <c r="I132" s="208">
        <v>6.6222997798957304E-3</v>
      </c>
      <c r="J132" s="208">
        <v>99.864676680397267</v>
      </c>
      <c r="K132" s="205" t="s">
        <v>930</v>
      </c>
    </row>
    <row r="133" spans="1:11" ht="27.75" customHeight="1">
      <c r="A133" s="205" t="s">
        <v>931</v>
      </c>
      <c r="B133" s="206" t="s">
        <v>932</v>
      </c>
      <c r="C133" s="205" t="s">
        <v>933</v>
      </c>
      <c r="D133" s="205" t="s">
        <v>934</v>
      </c>
      <c r="E133" s="205" t="s">
        <v>935</v>
      </c>
      <c r="F133" s="207">
        <v>5</v>
      </c>
      <c r="G133" s="207">
        <v>170.77</v>
      </c>
      <c r="H133" s="207">
        <v>853.85</v>
      </c>
      <c r="I133" s="208">
        <v>5.8247068482379658E-3</v>
      </c>
      <c r="J133" s="208">
        <v>99.870501387245497</v>
      </c>
      <c r="K133" s="205" t="s">
        <v>936</v>
      </c>
    </row>
    <row r="134" spans="1:11" ht="19.5" customHeight="1">
      <c r="A134" s="205" t="s">
        <v>937</v>
      </c>
      <c r="B134" s="206" t="s">
        <v>938</v>
      </c>
      <c r="C134" s="205" t="s">
        <v>939</v>
      </c>
      <c r="D134" s="205" t="s">
        <v>940</v>
      </c>
      <c r="E134" s="205" t="s">
        <v>941</v>
      </c>
      <c r="F134" s="207">
        <v>15</v>
      </c>
      <c r="G134" s="207">
        <v>51.58</v>
      </c>
      <c r="H134" s="207">
        <v>773.7</v>
      </c>
      <c r="I134" s="208">
        <v>5.2779477525112303E-3</v>
      </c>
      <c r="J134" s="208">
        <v>99.875779334998015</v>
      </c>
      <c r="K134" s="205" t="s">
        <v>942</v>
      </c>
    </row>
    <row r="135" spans="1:11" ht="19.5" customHeight="1">
      <c r="A135" s="205" t="s">
        <v>943</v>
      </c>
      <c r="B135" s="206" t="s">
        <v>944</v>
      </c>
      <c r="C135" s="205" t="s">
        <v>945</v>
      </c>
      <c r="D135" s="205" t="s">
        <v>946</v>
      </c>
      <c r="E135" s="205" t="s">
        <v>947</v>
      </c>
      <c r="F135" s="207">
        <v>1</v>
      </c>
      <c r="G135" s="207">
        <v>754.69</v>
      </c>
      <c r="H135" s="207">
        <v>754.69</v>
      </c>
      <c r="I135" s="208">
        <v>5.1482672732877091E-3</v>
      </c>
      <c r="J135" s="208">
        <v>99.880927602271299</v>
      </c>
      <c r="K135" s="205" t="s">
        <v>948</v>
      </c>
    </row>
    <row r="136" spans="1:11" ht="15" customHeight="1">
      <c r="A136" s="205" t="s">
        <v>949</v>
      </c>
      <c r="B136" s="206" t="s">
        <v>950</v>
      </c>
      <c r="C136" s="205" t="s">
        <v>951</v>
      </c>
      <c r="D136" s="205" t="s">
        <v>952</v>
      </c>
      <c r="E136" s="205" t="s">
        <v>953</v>
      </c>
      <c r="F136" s="207">
        <v>1</v>
      </c>
      <c r="G136" s="207">
        <v>741.34</v>
      </c>
      <c r="H136" s="207">
        <v>741.34</v>
      </c>
      <c r="I136" s="208">
        <v>5.0571976048166926E-3</v>
      </c>
      <c r="J136" s="208">
        <v>99.885984799876113</v>
      </c>
      <c r="K136" s="205" t="s">
        <v>954</v>
      </c>
    </row>
    <row r="137" spans="1:11" ht="19.5" customHeight="1">
      <c r="A137" s="205" t="s">
        <v>955</v>
      </c>
      <c r="B137" s="206" t="s">
        <v>956</v>
      </c>
      <c r="C137" s="205" t="s">
        <v>957</v>
      </c>
      <c r="D137" s="205" t="s">
        <v>958</v>
      </c>
      <c r="E137" s="205" t="s">
        <v>959</v>
      </c>
      <c r="F137" s="207">
        <v>2</v>
      </c>
      <c r="G137" s="207">
        <v>369.04</v>
      </c>
      <c r="H137" s="207">
        <v>738.08</v>
      </c>
      <c r="I137" s="208">
        <v>5.034958869294932E-3</v>
      </c>
      <c r="J137" s="208">
        <v>99.891019758745415</v>
      </c>
      <c r="K137" s="205" t="s">
        <v>960</v>
      </c>
    </row>
    <row r="138" spans="1:11" ht="15" customHeight="1">
      <c r="A138" s="205" t="s">
        <v>961</v>
      </c>
      <c r="B138" s="206" t="s">
        <v>962</v>
      </c>
      <c r="C138" s="205" t="s">
        <v>963</v>
      </c>
      <c r="D138" s="205" t="s">
        <v>964</v>
      </c>
      <c r="E138" s="205" t="s">
        <v>965</v>
      </c>
      <c r="F138" s="207">
        <v>1.2</v>
      </c>
      <c r="G138" s="207">
        <v>588.49</v>
      </c>
      <c r="H138" s="207">
        <v>706.18799999999999</v>
      </c>
      <c r="I138" s="208">
        <v>4.81740127627039E-3</v>
      </c>
      <c r="J138" s="208">
        <v>99.895837173665072</v>
      </c>
      <c r="K138" s="205" t="s">
        <v>966</v>
      </c>
    </row>
    <row r="139" spans="1:11" ht="19.5" customHeight="1">
      <c r="A139" s="205" t="s">
        <v>967</v>
      </c>
      <c r="B139" s="206" t="s">
        <v>968</v>
      </c>
      <c r="C139" s="205" t="s">
        <v>969</v>
      </c>
      <c r="D139" s="205" t="s">
        <v>970</v>
      </c>
      <c r="E139" s="205" t="s">
        <v>971</v>
      </c>
      <c r="F139" s="207">
        <v>3</v>
      </c>
      <c r="G139" s="207">
        <v>234.71</v>
      </c>
      <c r="H139" s="207">
        <v>704.13</v>
      </c>
      <c r="I139" s="208">
        <v>4.8033622217600264E-3</v>
      </c>
      <c r="J139" s="208">
        <v>99.900640535886836</v>
      </c>
      <c r="K139" s="205" t="s">
        <v>972</v>
      </c>
    </row>
    <row r="140" spans="1:11" ht="36">
      <c r="A140" s="205" t="s">
        <v>973</v>
      </c>
      <c r="B140" s="206" t="s">
        <v>974</v>
      </c>
      <c r="C140" s="205" t="s">
        <v>975</v>
      </c>
      <c r="D140" s="205" t="s">
        <v>976</v>
      </c>
      <c r="E140" s="205" t="s">
        <v>977</v>
      </c>
      <c r="F140" s="207">
        <v>1</v>
      </c>
      <c r="G140" s="207">
        <v>668.33</v>
      </c>
      <c r="H140" s="207">
        <v>668.33</v>
      </c>
      <c r="I140" s="208">
        <v>4.5591454329014227E-3</v>
      </c>
      <c r="J140" s="208">
        <v>99.905199681319743</v>
      </c>
      <c r="K140" s="205" t="s">
        <v>978</v>
      </c>
    </row>
    <row r="141" spans="1:11" ht="19.5" customHeight="1">
      <c r="A141" s="205" t="s">
        <v>979</v>
      </c>
      <c r="B141" s="206" t="s">
        <v>980</v>
      </c>
      <c r="C141" s="205" t="s">
        <v>981</v>
      </c>
      <c r="D141" s="205" t="s">
        <v>982</v>
      </c>
      <c r="E141" s="205" t="s">
        <v>983</v>
      </c>
      <c r="F141" s="207">
        <v>3</v>
      </c>
      <c r="G141" s="207">
        <v>207.23</v>
      </c>
      <c r="H141" s="207">
        <v>621.69000000000005</v>
      </c>
      <c r="I141" s="208">
        <v>4.2409814375839565E-3</v>
      </c>
      <c r="J141" s="208">
        <v>99.909440662757319</v>
      </c>
      <c r="K141" s="205" t="s">
        <v>984</v>
      </c>
    </row>
    <row r="142" spans="1:11" ht="15" customHeight="1">
      <c r="A142" s="205" t="s">
        <v>985</v>
      </c>
      <c r="B142" s="206" t="s">
        <v>986</v>
      </c>
      <c r="C142" s="205" t="s">
        <v>987</v>
      </c>
      <c r="D142" s="205" t="s">
        <v>988</v>
      </c>
      <c r="E142" s="205" t="s">
        <v>989</v>
      </c>
      <c r="F142" s="207">
        <v>14</v>
      </c>
      <c r="G142" s="207">
        <v>42.77</v>
      </c>
      <c r="H142" s="207">
        <v>598.78</v>
      </c>
      <c r="I142" s="208">
        <v>4.084696336110475E-3</v>
      </c>
      <c r="J142" s="208">
        <v>99.913525359093441</v>
      </c>
      <c r="K142" s="205" t="s">
        <v>990</v>
      </c>
    </row>
    <row r="143" spans="1:11" ht="27.75" customHeight="1">
      <c r="A143" s="205" t="s">
        <v>991</v>
      </c>
      <c r="B143" s="206" t="s">
        <v>992</v>
      </c>
      <c r="C143" s="205" t="s">
        <v>993</v>
      </c>
      <c r="D143" s="205" t="s">
        <v>994</v>
      </c>
      <c r="E143" s="205" t="s">
        <v>995</v>
      </c>
      <c r="F143" s="207">
        <v>2</v>
      </c>
      <c r="G143" s="207">
        <v>297.02</v>
      </c>
      <c r="H143" s="207">
        <v>594.04</v>
      </c>
      <c r="I143" s="208">
        <v>4.0523614875297544E-3</v>
      </c>
      <c r="J143" s="208">
        <v>99.917577720580965</v>
      </c>
      <c r="K143" s="205" t="s">
        <v>996</v>
      </c>
    </row>
    <row r="144" spans="1:11" ht="15" customHeight="1">
      <c r="A144" s="205" t="s">
        <v>997</v>
      </c>
      <c r="B144" s="206" t="s">
        <v>998</v>
      </c>
      <c r="C144" s="205" t="s">
        <v>999</v>
      </c>
      <c r="D144" s="205" t="s">
        <v>1000</v>
      </c>
      <c r="E144" s="205" t="s">
        <v>1001</v>
      </c>
      <c r="F144" s="207">
        <v>9</v>
      </c>
      <c r="G144" s="207">
        <v>64.59</v>
      </c>
      <c r="H144" s="207">
        <v>581.30999999999995</v>
      </c>
      <c r="I144" s="208">
        <v>3.9655212718266806E-3</v>
      </c>
      <c r="J144" s="208">
        <v>99.921543241852788</v>
      </c>
      <c r="K144" s="205" t="s">
        <v>1002</v>
      </c>
    </row>
    <row r="145" spans="1:11" ht="15" customHeight="1">
      <c r="A145" s="205" t="s">
        <v>1003</v>
      </c>
      <c r="B145" s="206" t="s">
        <v>1004</v>
      </c>
      <c r="C145" s="205" t="s">
        <v>1005</v>
      </c>
      <c r="D145" s="205" t="s">
        <v>1006</v>
      </c>
      <c r="E145" s="205" t="s">
        <v>1007</v>
      </c>
      <c r="F145" s="207">
        <v>1</v>
      </c>
      <c r="G145" s="207">
        <v>572.59</v>
      </c>
      <c r="H145" s="207">
        <v>572.59</v>
      </c>
      <c r="I145" s="208">
        <v>3.9060360651549763E-3</v>
      </c>
      <c r="J145" s="208">
        <v>99.925449277917949</v>
      </c>
      <c r="K145" s="205" t="s">
        <v>1008</v>
      </c>
    </row>
    <row r="146" spans="1:11" ht="15" customHeight="1">
      <c r="A146" s="205" t="s">
        <v>1009</v>
      </c>
      <c r="B146" s="206" t="s">
        <v>1010</v>
      </c>
      <c r="C146" s="205" t="s">
        <v>1011</v>
      </c>
      <c r="D146" s="205" t="s">
        <v>1012</v>
      </c>
      <c r="E146" s="205" t="s">
        <v>1013</v>
      </c>
      <c r="F146" s="207">
        <v>45</v>
      </c>
      <c r="G146" s="207">
        <v>12.5</v>
      </c>
      <c r="H146" s="207">
        <v>562.5</v>
      </c>
      <c r="I146" s="208">
        <v>3.8372051322057218E-3</v>
      </c>
      <c r="J146" s="208">
        <v>99.929286483050149</v>
      </c>
      <c r="K146" s="205" t="s">
        <v>1014</v>
      </c>
    </row>
    <row r="147" spans="1:11" ht="19.5" customHeight="1">
      <c r="A147" s="205" t="s">
        <v>1015</v>
      </c>
      <c r="B147" s="206" t="s">
        <v>1016</v>
      </c>
      <c r="C147" s="205" t="s">
        <v>1017</v>
      </c>
      <c r="D147" s="205" t="s">
        <v>1018</v>
      </c>
      <c r="E147" s="205" t="s">
        <v>1019</v>
      </c>
      <c r="F147" s="207">
        <v>1</v>
      </c>
      <c r="G147" s="207">
        <v>558.12</v>
      </c>
      <c r="H147" s="207">
        <v>558.12</v>
      </c>
      <c r="I147" s="208">
        <v>3.8073260949096134E-3</v>
      </c>
      <c r="J147" s="208">
        <v>99.933093809145063</v>
      </c>
      <c r="K147" s="205" t="s">
        <v>1020</v>
      </c>
    </row>
    <row r="148" spans="1:11" ht="27.75" customHeight="1">
      <c r="A148" s="205" t="s">
        <v>1021</v>
      </c>
      <c r="B148" s="206" t="s">
        <v>1022</v>
      </c>
      <c r="C148" s="205" t="s">
        <v>1023</v>
      </c>
      <c r="D148" s="205" t="s">
        <v>1024</v>
      </c>
      <c r="E148" s="205" t="s">
        <v>1025</v>
      </c>
      <c r="F148" s="207">
        <v>14</v>
      </c>
      <c r="G148" s="207">
        <v>39.07</v>
      </c>
      <c r="H148" s="207">
        <v>546.98</v>
      </c>
      <c r="I148" s="208">
        <v>3.731332379046908E-3</v>
      </c>
      <c r="J148" s="208">
        <v>99.93682514152411</v>
      </c>
      <c r="K148" s="205" t="s">
        <v>1026</v>
      </c>
    </row>
    <row r="149" spans="1:11" ht="19.5" customHeight="1">
      <c r="A149" s="205" t="s">
        <v>1027</v>
      </c>
      <c r="B149" s="206" t="s">
        <v>1028</v>
      </c>
      <c r="C149" s="205" t="s">
        <v>1029</v>
      </c>
      <c r="D149" s="205" t="s">
        <v>1030</v>
      </c>
      <c r="E149" s="205" t="s">
        <v>1031</v>
      </c>
      <c r="F149" s="207">
        <v>15</v>
      </c>
      <c r="G149" s="207">
        <v>35.479999999999997</v>
      </c>
      <c r="H149" s="207">
        <v>532.20000000000005</v>
      </c>
      <c r="I149" s="208">
        <v>3.6305076824175741E-3</v>
      </c>
      <c r="J149" s="208">
        <v>99.940455649206527</v>
      </c>
      <c r="K149" s="205" t="s">
        <v>1032</v>
      </c>
    </row>
    <row r="150" spans="1:11" ht="19.5" customHeight="1">
      <c r="A150" s="205" t="s">
        <v>1033</v>
      </c>
      <c r="B150" s="206" t="s">
        <v>1034</v>
      </c>
      <c r="C150" s="205" t="s">
        <v>1035</v>
      </c>
      <c r="D150" s="205" t="s">
        <v>1036</v>
      </c>
      <c r="E150" s="205" t="s">
        <v>1037</v>
      </c>
      <c r="F150" s="207">
        <v>12</v>
      </c>
      <c r="G150" s="207">
        <v>44.15</v>
      </c>
      <c r="H150" s="207">
        <v>529.79999999999995</v>
      </c>
      <c r="I150" s="208">
        <v>3.6141356071868287E-3</v>
      </c>
      <c r="J150" s="208">
        <v>99.944069784813706</v>
      </c>
      <c r="K150" s="205" t="s">
        <v>1038</v>
      </c>
    </row>
    <row r="151" spans="1:11" ht="19.5" customHeight="1">
      <c r="A151" s="205" t="s">
        <v>1039</v>
      </c>
      <c r="B151" s="206" t="s">
        <v>1040</v>
      </c>
      <c r="C151" s="205" t="s">
        <v>1041</v>
      </c>
      <c r="D151" s="205" t="s">
        <v>1042</v>
      </c>
      <c r="E151" s="205" t="s">
        <v>1043</v>
      </c>
      <c r="F151" s="207">
        <v>3</v>
      </c>
      <c r="G151" s="207">
        <v>175.59</v>
      </c>
      <c r="H151" s="207">
        <v>526.77</v>
      </c>
      <c r="I151" s="208">
        <v>3.5934658622080143E-3</v>
      </c>
      <c r="J151" s="208">
        <v>99.947663250675916</v>
      </c>
      <c r="K151" s="205" t="s">
        <v>1044</v>
      </c>
    </row>
    <row r="152" spans="1:11" ht="15" customHeight="1">
      <c r="A152" s="205" t="s">
        <v>1045</v>
      </c>
      <c r="B152" s="206" t="s">
        <v>1046</v>
      </c>
      <c r="C152" s="205" t="s">
        <v>1047</v>
      </c>
      <c r="D152" s="205" t="s">
        <v>1048</v>
      </c>
      <c r="E152" s="205" t="s">
        <v>1049</v>
      </c>
      <c r="F152" s="207">
        <v>1</v>
      </c>
      <c r="G152" s="207">
        <v>521.13</v>
      </c>
      <c r="H152" s="207">
        <v>521.13</v>
      </c>
      <c r="I152" s="208">
        <v>3.5549914854157648E-3</v>
      </c>
      <c r="J152" s="208">
        <v>99.951218242161332</v>
      </c>
      <c r="K152" s="205" t="s">
        <v>1050</v>
      </c>
    </row>
    <row r="153" spans="1:11" ht="15" customHeight="1">
      <c r="A153" s="205" t="s">
        <v>1051</v>
      </c>
      <c r="B153" s="206" t="s">
        <v>1052</v>
      </c>
      <c r="C153" s="205" t="s">
        <v>1053</v>
      </c>
      <c r="D153" s="205" t="s">
        <v>1054</v>
      </c>
      <c r="E153" s="205" t="s">
        <v>1055</v>
      </c>
      <c r="F153" s="207">
        <v>3</v>
      </c>
      <c r="G153" s="207">
        <v>169.64</v>
      </c>
      <c r="H153" s="207">
        <v>508.92</v>
      </c>
      <c r="I153" s="208">
        <v>3.4716985526793529E-3</v>
      </c>
      <c r="J153" s="208">
        <v>99.954689940714019</v>
      </c>
      <c r="K153" s="205" t="s">
        <v>1056</v>
      </c>
    </row>
    <row r="154" spans="1:11" ht="27">
      <c r="A154" s="205" t="s">
        <v>1057</v>
      </c>
      <c r="B154" s="206" t="s">
        <v>1058</v>
      </c>
      <c r="C154" s="205" t="s">
        <v>1059</v>
      </c>
      <c r="D154" s="205" t="s">
        <v>1060</v>
      </c>
      <c r="E154" s="205" t="s">
        <v>1061</v>
      </c>
      <c r="F154" s="207">
        <v>8</v>
      </c>
      <c r="G154" s="207">
        <v>61.2</v>
      </c>
      <c r="H154" s="207">
        <v>489.6</v>
      </c>
      <c r="I154" s="208">
        <v>3.3399033470718604E-3</v>
      </c>
      <c r="J154" s="208">
        <v>99.958029844061087</v>
      </c>
      <c r="K154" s="205" t="s">
        <v>1062</v>
      </c>
    </row>
    <row r="155" spans="1:11" ht="27">
      <c r="A155" s="205" t="s">
        <v>1063</v>
      </c>
      <c r="B155" s="206" t="s">
        <v>1064</v>
      </c>
      <c r="C155" s="205" t="s">
        <v>1065</v>
      </c>
      <c r="D155" s="205" t="s">
        <v>1066</v>
      </c>
      <c r="E155" s="205" t="s">
        <v>1067</v>
      </c>
      <c r="F155" s="207">
        <v>30</v>
      </c>
      <c r="G155" s="207">
        <v>14.76</v>
      </c>
      <c r="H155" s="207">
        <v>442.8</v>
      </c>
      <c r="I155" s="208">
        <v>3.020647880072344E-3</v>
      </c>
      <c r="J155" s="208">
        <v>99.961050491941165</v>
      </c>
      <c r="K155" s="205" t="s">
        <v>1068</v>
      </c>
    </row>
    <row r="156" spans="1:11" ht="27">
      <c r="A156" s="205" t="s">
        <v>1069</v>
      </c>
      <c r="B156" s="206" t="s">
        <v>1070</v>
      </c>
      <c r="C156" s="205" t="s">
        <v>1071</v>
      </c>
      <c r="D156" s="205" t="s">
        <v>1072</v>
      </c>
      <c r="E156" s="205" t="s">
        <v>1073</v>
      </c>
      <c r="F156" s="207">
        <v>8</v>
      </c>
      <c r="G156" s="207">
        <v>50.7</v>
      </c>
      <c r="H156" s="207">
        <v>405.6</v>
      </c>
      <c r="I156" s="208">
        <v>2.7668807139958058E-3</v>
      </c>
      <c r="J156" s="208">
        <v>99.963817372655157</v>
      </c>
      <c r="K156" s="205" t="s">
        <v>1074</v>
      </c>
    </row>
    <row r="157" spans="1:11" ht="19.5" customHeight="1">
      <c r="A157" s="205" t="s">
        <v>1075</v>
      </c>
      <c r="B157" s="206" t="s">
        <v>1076</v>
      </c>
      <c r="C157" s="205" t="s">
        <v>1077</v>
      </c>
      <c r="D157" s="205" t="s">
        <v>1078</v>
      </c>
      <c r="E157" s="205" t="s">
        <v>1079</v>
      </c>
      <c r="F157" s="207">
        <v>3</v>
      </c>
      <c r="G157" s="207">
        <v>134.30000000000001</v>
      </c>
      <c r="H157" s="207">
        <v>402.9</v>
      </c>
      <c r="I157" s="208">
        <v>2.7484621293612185E-3</v>
      </c>
      <c r="J157" s="208">
        <v>99.966565834784518</v>
      </c>
      <c r="K157" s="205" t="s">
        <v>1080</v>
      </c>
    </row>
    <row r="158" spans="1:11" ht="15" customHeight="1">
      <c r="A158" s="205" t="s">
        <v>1081</v>
      </c>
      <c r="B158" s="206" t="s">
        <v>1082</v>
      </c>
      <c r="C158" s="205" t="s">
        <v>1083</v>
      </c>
      <c r="D158" s="205" t="s">
        <v>1084</v>
      </c>
      <c r="E158" s="205" t="s">
        <v>1085</v>
      </c>
      <c r="F158" s="207">
        <v>2</v>
      </c>
      <c r="G158" s="207">
        <v>186.14</v>
      </c>
      <c r="H158" s="207">
        <v>372.28</v>
      </c>
      <c r="I158" s="208">
        <v>2.5395817362089709E-3</v>
      </c>
      <c r="J158" s="208">
        <v>99.969105416520719</v>
      </c>
      <c r="K158" s="205" t="s">
        <v>1086</v>
      </c>
    </row>
    <row r="159" spans="1:11" ht="15" customHeight="1">
      <c r="A159" s="205" t="s">
        <v>1087</v>
      </c>
      <c r="B159" s="206" t="s">
        <v>1088</v>
      </c>
      <c r="C159" s="205" t="s">
        <v>1089</v>
      </c>
      <c r="D159" s="205" t="s">
        <v>1090</v>
      </c>
      <c r="E159" s="205" t="s">
        <v>1091</v>
      </c>
      <c r="F159" s="207">
        <v>50</v>
      </c>
      <c r="G159" s="207">
        <v>7.38</v>
      </c>
      <c r="H159" s="207">
        <v>369</v>
      </c>
      <c r="I159" s="208">
        <v>2.5172065667269537E-3</v>
      </c>
      <c r="J159" s="208">
        <v>99.971622623087455</v>
      </c>
      <c r="K159" s="205" t="s">
        <v>1092</v>
      </c>
    </row>
    <row r="160" spans="1:11" ht="27.75" customHeight="1">
      <c r="A160" s="205" t="s">
        <v>1093</v>
      </c>
      <c r="B160" s="206" t="s">
        <v>1094</v>
      </c>
      <c r="C160" s="205" t="s">
        <v>1095</v>
      </c>
      <c r="D160" s="205" t="s">
        <v>1096</v>
      </c>
      <c r="E160" s="205" t="s">
        <v>1097</v>
      </c>
      <c r="F160" s="207">
        <v>5</v>
      </c>
      <c r="G160" s="207">
        <v>68.430000000000007</v>
      </c>
      <c r="H160" s="207">
        <v>342.15</v>
      </c>
      <c r="I160" s="208">
        <v>2.3340439750830005E-3</v>
      </c>
      <c r="J160" s="208">
        <v>99.973956667062538</v>
      </c>
      <c r="K160" s="205" t="s">
        <v>1098</v>
      </c>
    </row>
    <row r="161" spans="1:11" ht="27">
      <c r="A161" s="205" t="s">
        <v>1099</v>
      </c>
      <c r="B161" s="206" t="s">
        <v>1100</v>
      </c>
      <c r="C161" s="205" t="s">
        <v>1101</v>
      </c>
      <c r="D161" s="205" t="s">
        <v>1102</v>
      </c>
      <c r="E161" s="205" t="s">
        <v>1103</v>
      </c>
      <c r="F161" s="207">
        <v>20</v>
      </c>
      <c r="G161" s="207">
        <v>16.86</v>
      </c>
      <c r="H161" s="207">
        <v>337.2</v>
      </c>
      <c r="I161" s="208">
        <v>2.3002765699195902E-3</v>
      </c>
      <c r="J161" s="208">
        <v>99.97625694363245</v>
      </c>
      <c r="K161" s="205" t="s">
        <v>1104</v>
      </c>
    </row>
    <row r="162" spans="1:11" ht="18">
      <c r="A162" s="205" t="s">
        <v>1105</v>
      </c>
      <c r="B162" s="206" t="s">
        <v>1106</v>
      </c>
      <c r="C162" s="205" t="s">
        <v>1107</v>
      </c>
      <c r="D162" s="205" t="s">
        <v>1108</v>
      </c>
      <c r="E162" s="205" t="s">
        <v>1109</v>
      </c>
      <c r="F162" s="207">
        <v>1</v>
      </c>
      <c r="G162" s="207">
        <v>313.67</v>
      </c>
      <c r="H162" s="207">
        <v>313.67</v>
      </c>
      <c r="I162" s="208">
        <v>2.1397620156781666E-3</v>
      </c>
      <c r="J162" s="208">
        <v>99.978396705648137</v>
      </c>
      <c r="K162" s="205" t="s">
        <v>1110</v>
      </c>
    </row>
    <row r="163" spans="1:11" ht="19.5" customHeight="1">
      <c r="A163" s="205" t="s">
        <v>1111</v>
      </c>
      <c r="B163" s="206" t="s">
        <v>1112</v>
      </c>
      <c r="C163" s="205" t="s">
        <v>1113</v>
      </c>
      <c r="D163" s="205" t="s">
        <v>1114</v>
      </c>
      <c r="E163" s="205" t="s">
        <v>1115</v>
      </c>
      <c r="F163" s="207">
        <v>2</v>
      </c>
      <c r="G163" s="207">
        <v>135.57</v>
      </c>
      <c r="H163" s="207">
        <v>271.14</v>
      </c>
      <c r="I163" s="208">
        <v>1.84963519919335E-3</v>
      </c>
      <c r="J163" s="208">
        <v>99.98024634084733</v>
      </c>
      <c r="K163" s="205" t="s">
        <v>1116</v>
      </c>
    </row>
    <row r="164" spans="1:11" ht="19.5" customHeight="1">
      <c r="A164" s="205" t="s">
        <v>1117</v>
      </c>
      <c r="B164" s="206" t="s">
        <v>1118</v>
      </c>
      <c r="C164" s="205" t="s">
        <v>1119</v>
      </c>
      <c r="D164" s="205" t="s">
        <v>1120</v>
      </c>
      <c r="E164" s="205" t="s">
        <v>1121</v>
      </c>
      <c r="F164" s="207">
        <v>22</v>
      </c>
      <c r="G164" s="207">
        <v>11.18</v>
      </c>
      <c r="H164" s="207">
        <v>245.96</v>
      </c>
      <c r="I164" s="208">
        <v>1.6778648432307899E-3</v>
      </c>
      <c r="J164" s="208">
        <v>99.981924205690561</v>
      </c>
      <c r="K164" s="205" t="s">
        <v>1122</v>
      </c>
    </row>
    <row r="165" spans="1:11" ht="27">
      <c r="A165" s="205" t="s">
        <v>1123</v>
      </c>
      <c r="B165" s="206" t="s">
        <v>1124</v>
      </c>
      <c r="C165" s="205" t="s">
        <v>1125</v>
      </c>
      <c r="D165" s="205" t="s">
        <v>1126</v>
      </c>
      <c r="E165" s="205" t="s">
        <v>1127</v>
      </c>
      <c r="F165" s="207">
        <v>4</v>
      </c>
      <c r="G165" s="207">
        <v>60.74</v>
      </c>
      <c r="H165" s="207">
        <v>242.96</v>
      </c>
      <c r="I165" s="208">
        <v>1.6573997491923593E-3</v>
      </c>
      <c r="J165" s="208">
        <v>99.983581605439753</v>
      </c>
      <c r="K165" s="205" t="s">
        <v>1128</v>
      </c>
    </row>
    <row r="166" spans="1:11" ht="15" customHeight="1">
      <c r="A166" s="205" t="s">
        <v>1129</v>
      </c>
      <c r="B166" s="206" t="s">
        <v>1130</v>
      </c>
      <c r="C166" s="205" t="s">
        <v>1131</v>
      </c>
      <c r="D166" s="205" t="s">
        <v>1132</v>
      </c>
      <c r="E166" s="205" t="s">
        <v>1133</v>
      </c>
      <c r="F166" s="207">
        <v>3</v>
      </c>
      <c r="G166" s="207">
        <v>75.97</v>
      </c>
      <c r="H166" s="207">
        <v>227.91</v>
      </c>
      <c r="I166" s="208">
        <v>1.5547331940995663E-3</v>
      </c>
      <c r="J166" s="208">
        <v>99.985136338633851</v>
      </c>
      <c r="K166" s="205" t="s">
        <v>1134</v>
      </c>
    </row>
    <row r="167" spans="1:11" ht="19.5" customHeight="1">
      <c r="A167" s="205" t="s">
        <v>1135</v>
      </c>
      <c r="B167" s="206" t="s">
        <v>1136</v>
      </c>
      <c r="C167" s="205" t="s">
        <v>1137</v>
      </c>
      <c r="D167" s="205" t="s">
        <v>1138</v>
      </c>
      <c r="E167" s="205" t="s">
        <v>1139</v>
      </c>
      <c r="F167" s="207">
        <v>14</v>
      </c>
      <c r="G167" s="207">
        <v>15.03</v>
      </c>
      <c r="H167" s="207">
        <v>210.42</v>
      </c>
      <c r="I167" s="208">
        <v>1.4354216958555163E-3</v>
      </c>
      <c r="J167" s="208">
        <v>99.98657176032971</v>
      </c>
      <c r="K167" s="205" t="s">
        <v>1140</v>
      </c>
    </row>
    <row r="168" spans="1:11" ht="27.75" customHeight="1">
      <c r="A168" s="205" t="s">
        <v>1141</v>
      </c>
      <c r="B168" s="206" t="s">
        <v>1142</v>
      </c>
      <c r="C168" s="205" t="s">
        <v>1143</v>
      </c>
      <c r="D168" s="205" t="s">
        <v>1144</v>
      </c>
      <c r="E168" s="205" t="s">
        <v>1145</v>
      </c>
      <c r="F168" s="207">
        <v>3</v>
      </c>
      <c r="G168" s="207">
        <v>68.38</v>
      </c>
      <c r="H168" s="207">
        <v>205.14</v>
      </c>
      <c r="I168" s="208">
        <v>1.3994031303478788E-3</v>
      </c>
      <c r="J168" s="208">
        <v>99.98797116346006</v>
      </c>
      <c r="K168" s="205" t="s">
        <v>1146</v>
      </c>
    </row>
    <row r="169" spans="1:11" ht="18">
      <c r="A169" s="205" t="s">
        <v>1147</v>
      </c>
      <c r="B169" s="206" t="s">
        <v>1148</v>
      </c>
      <c r="C169" s="205" t="s">
        <v>1149</v>
      </c>
      <c r="D169" s="205" t="s">
        <v>1150</v>
      </c>
      <c r="E169" s="205" t="s">
        <v>1151</v>
      </c>
      <c r="F169" s="207">
        <v>5</v>
      </c>
      <c r="G169" s="207">
        <v>40.58</v>
      </c>
      <c r="H169" s="207">
        <v>202.9</v>
      </c>
      <c r="I169" s="208">
        <v>1.3841225267991839E-3</v>
      </c>
      <c r="J169" s="208">
        <v>99.989355285986846</v>
      </c>
      <c r="K169" s="205" t="s">
        <v>1152</v>
      </c>
    </row>
    <row r="170" spans="1:11" ht="19.5" customHeight="1">
      <c r="A170" s="205" t="s">
        <v>1153</v>
      </c>
      <c r="B170" s="206" t="s">
        <v>1154</v>
      </c>
      <c r="C170" s="205" t="s">
        <v>1155</v>
      </c>
      <c r="D170" s="205" t="s">
        <v>1156</v>
      </c>
      <c r="E170" s="205" t="s">
        <v>1157</v>
      </c>
      <c r="F170" s="207">
        <v>18</v>
      </c>
      <c r="G170" s="207">
        <v>11.16</v>
      </c>
      <c r="H170" s="207">
        <v>200.88</v>
      </c>
      <c r="I170" s="208">
        <v>1.3703426968133074E-3</v>
      </c>
      <c r="J170" s="208">
        <v>99.990725628683663</v>
      </c>
      <c r="K170" s="205" t="s">
        <v>1158</v>
      </c>
    </row>
    <row r="171" spans="1:11" ht="19.5" customHeight="1">
      <c r="A171" s="205" t="s">
        <v>1159</v>
      </c>
      <c r="B171" s="206" t="s">
        <v>1160</v>
      </c>
      <c r="C171" s="205" t="s">
        <v>1161</v>
      </c>
      <c r="D171" s="205" t="s">
        <v>1162</v>
      </c>
      <c r="E171" s="205" t="s">
        <v>1163</v>
      </c>
      <c r="F171" s="207">
        <v>4</v>
      </c>
      <c r="G171" s="207">
        <v>44.26</v>
      </c>
      <c r="H171" s="207">
        <v>177.04</v>
      </c>
      <c r="I171" s="208">
        <v>1.2077134161879129E-3</v>
      </c>
      <c r="J171" s="208">
        <v>99.991933342099856</v>
      </c>
      <c r="K171" s="205" t="s">
        <v>1164</v>
      </c>
    </row>
    <row r="172" spans="1:11" ht="15" customHeight="1">
      <c r="A172" s="205" t="s">
        <v>1165</v>
      </c>
      <c r="B172" s="206" t="s">
        <v>1166</v>
      </c>
      <c r="C172" s="205" t="s">
        <v>1167</v>
      </c>
      <c r="D172" s="205" t="s">
        <v>1168</v>
      </c>
      <c r="E172" s="205" t="s">
        <v>1169</v>
      </c>
      <c r="F172" s="207">
        <v>2</v>
      </c>
      <c r="G172" s="207">
        <v>88</v>
      </c>
      <c r="H172" s="207">
        <v>176</v>
      </c>
      <c r="I172" s="208">
        <v>1.2006188502545903E-3</v>
      </c>
      <c r="J172" s="208">
        <v>99.993133960950104</v>
      </c>
      <c r="K172" s="205" t="s">
        <v>1170</v>
      </c>
    </row>
    <row r="173" spans="1:11" ht="19.5" customHeight="1">
      <c r="A173" s="205" t="s">
        <v>1171</v>
      </c>
      <c r="B173" s="206" t="s">
        <v>1172</v>
      </c>
      <c r="C173" s="205" t="s">
        <v>1173</v>
      </c>
      <c r="D173" s="205" t="s">
        <v>1174</v>
      </c>
      <c r="E173" s="205" t="s">
        <v>1175</v>
      </c>
      <c r="F173" s="207">
        <v>6</v>
      </c>
      <c r="G173" s="207">
        <v>24.4</v>
      </c>
      <c r="H173" s="207">
        <v>146.4</v>
      </c>
      <c r="I173" s="208">
        <v>9.986965890754092E-4</v>
      </c>
      <c r="J173" s="208">
        <v>99.994132657539183</v>
      </c>
      <c r="K173" s="205" t="s">
        <v>1176</v>
      </c>
    </row>
    <row r="174" spans="1:11" ht="19.5" customHeight="1">
      <c r="A174" s="205" t="s">
        <v>1177</v>
      </c>
      <c r="B174" s="206" t="s">
        <v>1178</v>
      </c>
      <c r="C174" s="205" t="s">
        <v>1179</v>
      </c>
      <c r="D174" s="205" t="s">
        <v>1180</v>
      </c>
      <c r="E174" s="205" t="s">
        <v>1181</v>
      </c>
      <c r="F174" s="207">
        <v>2</v>
      </c>
      <c r="G174" s="207">
        <v>55.53</v>
      </c>
      <c r="H174" s="207">
        <v>111.06</v>
      </c>
      <c r="I174" s="208">
        <v>7.576177813026977E-4</v>
      </c>
      <c r="J174" s="208">
        <v>99.994890275320486</v>
      </c>
      <c r="K174" s="205" t="s">
        <v>1182</v>
      </c>
    </row>
    <row r="175" spans="1:11" ht="27">
      <c r="A175" s="205" t="s">
        <v>1183</v>
      </c>
      <c r="B175" s="206" t="s">
        <v>1184</v>
      </c>
      <c r="C175" s="205" t="s">
        <v>1185</v>
      </c>
      <c r="D175" s="205" t="s">
        <v>1186</v>
      </c>
      <c r="E175" s="205" t="s">
        <v>1187</v>
      </c>
      <c r="F175" s="207">
        <v>30</v>
      </c>
      <c r="G175" s="207">
        <v>3.47</v>
      </c>
      <c r="H175" s="207">
        <v>104.1</v>
      </c>
      <c r="I175" s="208">
        <v>7.1013876313353892E-4</v>
      </c>
      <c r="J175" s="208">
        <v>99.995600414083626</v>
      </c>
      <c r="K175" s="205" t="s">
        <v>1188</v>
      </c>
    </row>
    <row r="176" spans="1:11" ht="27.75" customHeight="1">
      <c r="A176" s="205" t="s">
        <v>1189</v>
      </c>
      <c r="B176" s="206" t="s">
        <v>1190</v>
      </c>
      <c r="C176" s="205" t="s">
        <v>1191</v>
      </c>
      <c r="D176" s="205" t="s">
        <v>1192</v>
      </c>
      <c r="E176" s="205" t="s">
        <v>1193</v>
      </c>
      <c r="F176" s="207">
        <v>1</v>
      </c>
      <c r="G176" s="207">
        <v>102.32</v>
      </c>
      <c r="H176" s="207">
        <v>102.32</v>
      </c>
      <c r="I176" s="208">
        <v>6.9799614067073677E-4</v>
      </c>
      <c r="J176" s="208">
        <v>99.996298410224284</v>
      </c>
      <c r="K176" s="205" t="s">
        <v>1194</v>
      </c>
    </row>
    <row r="177" spans="1:11" ht="19.5" customHeight="1">
      <c r="A177" s="205" t="s">
        <v>1195</v>
      </c>
      <c r="B177" s="206" t="s">
        <v>1196</v>
      </c>
      <c r="C177" s="205" t="s">
        <v>1197</v>
      </c>
      <c r="D177" s="205" t="s">
        <v>1198</v>
      </c>
      <c r="E177" s="205" t="s">
        <v>1199</v>
      </c>
      <c r="F177" s="207">
        <v>9</v>
      </c>
      <c r="G177" s="207">
        <v>11.22</v>
      </c>
      <c r="H177" s="207">
        <v>100.98</v>
      </c>
      <c r="I177" s="208">
        <v>6.8885506533357117E-4</v>
      </c>
      <c r="J177" s="208">
        <v>99.996987265289619</v>
      </c>
      <c r="K177" s="205" t="s">
        <v>1200</v>
      </c>
    </row>
    <row r="178" spans="1:11" ht="15" customHeight="1">
      <c r="A178" s="205" t="s">
        <v>1201</v>
      </c>
      <c r="B178" s="206" t="s">
        <v>1202</v>
      </c>
      <c r="C178" s="205" t="s">
        <v>1203</v>
      </c>
      <c r="D178" s="205" t="s">
        <v>1204</v>
      </c>
      <c r="E178" s="205" t="s">
        <v>1205</v>
      </c>
      <c r="F178" s="207">
        <v>10</v>
      </c>
      <c r="G178" s="207">
        <v>9.34</v>
      </c>
      <c r="H178" s="207">
        <v>93.4</v>
      </c>
      <c r="I178" s="208">
        <v>6.3714659439647009E-4</v>
      </c>
      <c r="J178" s="208">
        <v>99.997624411884019</v>
      </c>
      <c r="K178" s="205" t="s">
        <v>1206</v>
      </c>
    </row>
    <row r="179" spans="1:11" ht="15" customHeight="1">
      <c r="A179" s="205" t="s">
        <v>1207</v>
      </c>
      <c r="B179" s="206" t="s">
        <v>1208</v>
      </c>
      <c r="C179" s="205" t="s">
        <v>1209</v>
      </c>
      <c r="D179" s="205" t="s">
        <v>1210</v>
      </c>
      <c r="E179" s="205" t="s">
        <v>1211</v>
      </c>
      <c r="F179" s="207">
        <v>2</v>
      </c>
      <c r="G179" s="207">
        <v>44.71</v>
      </c>
      <c r="H179" s="207">
        <v>89.42</v>
      </c>
      <c r="I179" s="208">
        <v>6.0999623630548561E-4</v>
      </c>
      <c r="J179" s="208">
        <v>99.998234408120325</v>
      </c>
      <c r="K179" s="205" t="s">
        <v>1212</v>
      </c>
    </row>
    <row r="180" spans="1:11" ht="19.5" customHeight="1">
      <c r="A180" s="205" t="s">
        <v>1213</v>
      </c>
      <c r="B180" s="206" t="s">
        <v>1214</v>
      </c>
      <c r="C180" s="205" t="s">
        <v>1215</v>
      </c>
      <c r="D180" s="205" t="s">
        <v>1216</v>
      </c>
      <c r="E180" s="205" t="s">
        <v>1217</v>
      </c>
      <c r="F180" s="207">
        <v>2</v>
      </c>
      <c r="G180" s="207">
        <v>43.56</v>
      </c>
      <c r="H180" s="207">
        <v>87.12</v>
      </c>
      <c r="I180" s="208">
        <v>5.9430633087602218E-4</v>
      </c>
      <c r="J180" s="208">
        <v>99.998828714451207</v>
      </c>
      <c r="K180" s="205" t="s">
        <v>1218</v>
      </c>
    </row>
    <row r="181" spans="1:11" ht="19.5" customHeight="1">
      <c r="A181" s="205" t="s">
        <v>1219</v>
      </c>
      <c r="B181" s="206" t="s">
        <v>1220</v>
      </c>
      <c r="C181" s="205" t="s">
        <v>1221</v>
      </c>
      <c r="D181" s="205" t="s">
        <v>1222</v>
      </c>
      <c r="E181" s="205" t="s">
        <v>1223</v>
      </c>
      <c r="F181" s="207">
        <v>26</v>
      </c>
      <c r="G181" s="207">
        <v>2.57</v>
      </c>
      <c r="H181" s="207">
        <v>66.819999999999993</v>
      </c>
      <c r="I181" s="208">
        <v>4.5582586121597563E-4</v>
      </c>
      <c r="J181" s="208">
        <v>99.999284540312416</v>
      </c>
      <c r="K181" s="205" t="s">
        <v>1224</v>
      </c>
    </row>
    <row r="182" spans="1:11" ht="19.5" customHeight="1">
      <c r="A182" s="205" t="s">
        <v>1225</v>
      </c>
      <c r="B182" s="206" t="s">
        <v>1226</v>
      </c>
      <c r="C182" s="205" t="s">
        <v>1227</v>
      </c>
      <c r="D182" s="205" t="s">
        <v>1228</v>
      </c>
      <c r="E182" s="205" t="s">
        <v>1229</v>
      </c>
      <c r="F182" s="207">
        <v>1</v>
      </c>
      <c r="G182" s="207">
        <v>38.58</v>
      </c>
      <c r="H182" s="207">
        <v>38.58</v>
      </c>
      <c r="I182" s="208">
        <v>2.6318110933421646E-4</v>
      </c>
      <c r="J182" s="208">
        <v>99.999547721421749</v>
      </c>
      <c r="K182" s="205" t="s">
        <v>1230</v>
      </c>
    </row>
    <row r="183" spans="1:11" ht="19.5" customHeight="1">
      <c r="A183" s="205" t="s">
        <v>1231</v>
      </c>
      <c r="B183" s="206" t="s">
        <v>1232</v>
      </c>
      <c r="C183" s="205" t="s">
        <v>1233</v>
      </c>
      <c r="D183" s="205" t="s">
        <v>1234</v>
      </c>
      <c r="E183" s="205" t="s">
        <v>1235</v>
      </c>
      <c r="F183" s="207">
        <v>2</v>
      </c>
      <c r="G183" s="207">
        <v>18.13</v>
      </c>
      <c r="H183" s="207">
        <v>36.26</v>
      </c>
      <c r="I183" s="208">
        <v>2.4735476994449686E-4</v>
      </c>
      <c r="J183" s="208">
        <v>99.999795076191702</v>
      </c>
      <c r="K183" s="205" t="s">
        <v>1236</v>
      </c>
    </row>
    <row r="184" spans="1:11" ht="18">
      <c r="A184" s="205" t="s">
        <v>1237</v>
      </c>
      <c r="B184" s="206" t="s">
        <v>1238</v>
      </c>
      <c r="C184" s="205" t="s">
        <v>1239</v>
      </c>
      <c r="D184" s="205" t="s">
        <v>1240</v>
      </c>
      <c r="E184" s="205" t="s">
        <v>1241</v>
      </c>
      <c r="F184" s="207">
        <v>0.33</v>
      </c>
      <c r="G184" s="207">
        <v>84.89</v>
      </c>
      <c r="H184" s="207">
        <v>28.0137</v>
      </c>
      <c r="I184" s="208">
        <v>1.9110100162146032E-4</v>
      </c>
      <c r="J184" s="208">
        <v>99.999986151953038</v>
      </c>
      <c r="K184" s="205" t="s">
        <v>1242</v>
      </c>
    </row>
    <row r="185" spans="1:11" ht="15" customHeight="1">
      <c r="A185" s="205" t="s">
        <v>1243</v>
      </c>
      <c r="B185" s="206" t="s">
        <v>1244</v>
      </c>
      <c r="C185" s="205" t="s">
        <v>1245</v>
      </c>
      <c r="D185" s="205" t="s">
        <v>1246</v>
      </c>
      <c r="E185" s="205" t="s">
        <v>1247</v>
      </c>
      <c r="F185" s="207">
        <v>0.01</v>
      </c>
      <c r="G185" s="207">
        <v>202.84</v>
      </c>
      <c r="H185" s="207">
        <v>2.0284</v>
      </c>
      <c r="I185" s="208">
        <v>1.3837132249184153E-5</v>
      </c>
      <c r="J185" s="208">
        <v>100</v>
      </c>
      <c r="K185" s="205" t="s">
        <v>1248</v>
      </c>
    </row>
    <row r="186" spans="1:11" ht="19.5" customHeight="1">
      <c r="A186" s="177"/>
      <c r="B186" s="177"/>
      <c r="C186" s="322" t="s">
        <v>1249</v>
      </c>
      <c r="D186" s="246"/>
      <c r="E186" s="246"/>
      <c r="F186" s="246"/>
      <c r="G186" s="177"/>
      <c r="H186" s="177"/>
      <c r="I186" s="177"/>
      <c r="J186" s="177"/>
      <c r="K186" s="177"/>
    </row>
    <row r="187" spans="1:11" ht="18" customHeight="1">
      <c r="A187" s="177"/>
      <c r="B187" s="177"/>
      <c r="C187" s="177"/>
      <c r="D187" s="177"/>
      <c r="E187" s="177"/>
      <c r="F187" s="177"/>
      <c r="G187" s="322" t="s">
        <v>1250</v>
      </c>
      <c r="H187" s="246"/>
      <c r="I187" s="323">
        <v>14659106.84</v>
      </c>
      <c r="J187" s="246"/>
      <c r="K187" s="246"/>
    </row>
    <row r="188" spans="1:11" ht="15.75" customHeight="1"/>
    <row r="189" spans="1:11" ht="15.75" customHeight="1"/>
    <row r="190" spans="1:11" ht="15.75" customHeight="1"/>
    <row r="191" spans="1:11" ht="15.75" customHeight="1"/>
    <row r="192" spans="1:1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16">
    <mergeCell ref="G187:H187"/>
    <mergeCell ref="I187:K187"/>
    <mergeCell ref="C186:F186"/>
    <mergeCell ref="A1:K1"/>
    <mergeCell ref="A2:D3"/>
    <mergeCell ref="E2:F2"/>
    <mergeCell ref="H2:K9"/>
    <mergeCell ref="E3:F3"/>
    <mergeCell ref="A4:D4"/>
    <mergeCell ref="E4:F4"/>
    <mergeCell ref="A5:D9"/>
    <mergeCell ref="E5:F5"/>
    <mergeCell ref="E6:F6"/>
    <mergeCell ref="E7:F7"/>
    <mergeCell ref="E8:F8"/>
    <mergeCell ref="E9:F9"/>
  </mergeCells>
  <pageMargins left="0.27559055118110237" right="0.27559055118110237" top="0.27559055118110237" bottom="0.27559055118110237" header="0" footer="0"/>
  <pageSetup scale="9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Z1000"/>
  <sheetViews>
    <sheetView topLeftCell="A4" workbookViewId="0">
      <selection sqref="A1:J1"/>
    </sheetView>
  </sheetViews>
  <sheetFormatPr defaultColWidth="14.42578125" defaultRowHeight="15" customHeight="1"/>
  <cols>
    <col min="1" max="1" width="9.42578125" customWidth="1"/>
    <col min="2" max="4" width="11.7109375" customWidth="1"/>
    <col min="5" max="5" width="22.7109375" customWidth="1"/>
    <col min="6" max="9" width="11.7109375" customWidth="1"/>
    <col min="10" max="10" width="12.28515625" customWidth="1"/>
    <col min="11" max="12" width="11.42578125" customWidth="1"/>
    <col min="13" max="26" width="8.85546875" customWidth="1"/>
  </cols>
  <sheetData>
    <row r="1" spans="1:26" ht="12.75" customHeight="1">
      <c r="A1" s="253" t="s">
        <v>1251</v>
      </c>
      <c r="B1" s="254"/>
      <c r="C1" s="254"/>
      <c r="D1" s="254"/>
      <c r="E1" s="254"/>
      <c r="F1" s="254"/>
      <c r="G1" s="254"/>
      <c r="H1" s="254"/>
      <c r="I1" s="254"/>
      <c r="J1" s="2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>
      <c r="A2" s="2"/>
      <c r="B2" s="256" t="str">
        <f>MAPADEPRECOS!B3</f>
        <v>Sistema de bombeamento de águas pluviais  de Gaivotas,  no  município  de  Vila Velha/ES.</v>
      </c>
      <c r="C2" s="257"/>
      <c r="D2" s="257"/>
      <c r="E2" s="257"/>
      <c r="F2" s="257"/>
      <c r="G2" s="258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.5" customHeight="1">
      <c r="A3" s="2"/>
      <c r="B3" s="5" t="s">
        <v>1252</v>
      </c>
      <c r="C3" s="6"/>
      <c r="D3" s="6"/>
      <c r="E3" s="6"/>
      <c r="F3" s="6"/>
      <c r="G3" s="6"/>
      <c r="H3" s="3"/>
      <c r="I3" s="3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59"/>
      <c r="B4" s="246"/>
      <c r="C4" s="246"/>
      <c r="D4" s="246"/>
      <c r="E4" s="246"/>
      <c r="F4" s="246"/>
      <c r="G4" s="246"/>
      <c r="H4" s="246"/>
      <c r="I4" s="246"/>
      <c r="J4" s="26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.75" customHeight="1">
      <c r="A5" s="261"/>
      <c r="B5" s="262"/>
      <c r="C5" s="262"/>
      <c r="D5" s="262"/>
      <c r="E5" s="262"/>
      <c r="F5" s="262"/>
      <c r="G5" s="262"/>
      <c r="H5" s="262"/>
      <c r="I5" s="262"/>
      <c r="J5" s="26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7"/>
      <c r="B7" s="8"/>
      <c r="C7" s="8"/>
      <c r="D7" s="8"/>
      <c r="E7" s="8"/>
      <c r="F7" s="8"/>
      <c r="G7" s="8"/>
      <c r="H7" s="8"/>
      <c r="I7" s="8"/>
      <c r="J7" s="9"/>
      <c r="K7" s="1"/>
      <c r="L7" s="1" t="s">
        <v>1253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0"/>
      <c r="B8" s="267" t="s">
        <v>1254</v>
      </c>
      <c r="C8" s="268"/>
      <c r="D8" s="268"/>
      <c r="E8" s="268"/>
      <c r="F8" s="268"/>
      <c r="G8" s="268"/>
      <c r="H8" s="268"/>
      <c r="I8" s="269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0"/>
      <c r="B9" s="270"/>
      <c r="C9" s="246"/>
      <c r="D9" s="246"/>
      <c r="E9" s="246"/>
      <c r="F9" s="246"/>
      <c r="G9" s="246"/>
      <c r="H9" s="246"/>
      <c r="I9" s="12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0"/>
      <c r="B10" s="13"/>
      <c r="C10" s="16"/>
      <c r="D10" s="16"/>
      <c r="E10" s="16"/>
      <c r="F10" s="16"/>
      <c r="G10" s="16"/>
      <c r="H10" s="16"/>
      <c r="I10" s="17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0"/>
      <c r="B11" s="13"/>
      <c r="C11" s="14"/>
      <c r="D11" s="15"/>
      <c r="E11" s="15"/>
      <c r="F11" s="15"/>
      <c r="G11" s="16"/>
      <c r="H11" s="16"/>
      <c r="I11" s="17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0"/>
      <c r="B12" s="13"/>
      <c r="C12" s="14"/>
      <c r="D12" s="18" t="s">
        <v>4</v>
      </c>
      <c r="E12" s="19" t="s">
        <v>1255</v>
      </c>
      <c r="F12" s="15"/>
      <c r="G12" s="16"/>
      <c r="H12" s="16"/>
      <c r="I12" s="17"/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0"/>
      <c r="B13" s="13"/>
      <c r="C13" s="14"/>
      <c r="D13" s="15"/>
      <c r="E13" s="20" t="s">
        <v>6</v>
      </c>
      <c r="F13" s="15"/>
      <c r="G13" s="16"/>
      <c r="H13" s="16"/>
      <c r="I13" s="17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0"/>
      <c r="B14" s="13"/>
      <c r="C14" s="14"/>
      <c r="D14" s="15"/>
      <c r="E14" s="15"/>
      <c r="F14" s="15"/>
      <c r="G14" s="16"/>
      <c r="H14" s="16"/>
      <c r="I14" s="17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0"/>
      <c r="B15" s="13"/>
      <c r="C15" s="16"/>
      <c r="D15" s="16"/>
      <c r="E15" s="16"/>
      <c r="F15" s="16"/>
      <c r="G15" s="16"/>
      <c r="H15" s="16"/>
      <c r="I15" s="17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0"/>
      <c r="B16" s="21"/>
      <c r="C16" s="22" t="s">
        <v>7</v>
      </c>
      <c r="D16" s="14"/>
      <c r="E16" s="14"/>
      <c r="F16" s="14"/>
      <c r="G16" s="14"/>
      <c r="H16" s="14"/>
      <c r="I16" s="17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0"/>
      <c r="B17" s="13"/>
      <c r="C17" s="14"/>
      <c r="D17" s="14"/>
      <c r="E17" s="14"/>
      <c r="F17" s="14"/>
      <c r="G17" s="14"/>
      <c r="H17" s="14"/>
      <c r="I17" s="17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0"/>
      <c r="B18" s="21"/>
      <c r="C18" s="23" t="s">
        <v>8</v>
      </c>
      <c r="D18" s="271" t="s">
        <v>9</v>
      </c>
      <c r="E18" s="246"/>
      <c r="F18" s="248"/>
      <c r="G18" s="24">
        <v>3.2599999999999997E-2</v>
      </c>
      <c r="H18" s="23"/>
      <c r="I18" s="25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0"/>
      <c r="B19" s="21"/>
      <c r="C19" s="23"/>
      <c r="D19" s="23"/>
      <c r="E19" s="23"/>
      <c r="F19" s="23"/>
      <c r="G19" s="27"/>
      <c r="H19" s="23"/>
      <c r="I19" s="25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0"/>
      <c r="B20" s="21"/>
      <c r="C20" s="23" t="s">
        <v>1256</v>
      </c>
      <c r="D20" s="271" t="s">
        <v>1257</v>
      </c>
      <c r="E20" s="246"/>
      <c r="F20" s="248"/>
      <c r="G20" s="24">
        <v>4.7E-2</v>
      </c>
      <c r="H20" s="23"/>
      <c r="I20" s="25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0"/>
      <c r="B21" s="13"/>
      <c r="C21" s="23"/>
      <c r="D21" s="26"/>
      <c r="E21" s="26"/>
      <c r="F21" s="26"/>
      <c r="G21" s="27"/>
      <c r="H21" s="14"/>
      <c r="I21" s="17"/>
      <c r="J21" s="1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0"/>
      <c r="B22" s="13"/>
      <c r="C22" s="23" t="s">
        <v>11</v>
      </c>
      <c r="D22" s="271" t="s">
        <v>12</v>
      </c>
      <c r="E22" s="246"/>
      <c r="F22" s="248"/>
      <c r="G22" s="24">
        <v>6.1000000000000004E-3</v>
      </c>
      <c r="H22" s="14"/>
      <c r="I22" s="17"/>
      <c r="J22" s="1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0"/>
      <c r="B23" s="13"/>
      <c r="C23" s="23"/>
      <c r="D23" s="28"/>
      <c r="E23" s="28"/>
      <c r="F23" s="14"/>
      <c r="G23" s="27"/>
      <c r="H23" s="14"/>
      <c r="I23" s="17"/>
      <c r="J23" s="1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0"/>
      <c r="B24" s="13"/>
      <c r="C24" s="23" t="s">
        <v>13</v>
      </c>
      <c r="D24" s="271" t="s">
        <v>14</v>
      </c>
      <c r="E24" s="246"/>
      <c r="F24" s="248"/>
      <c r="G24" s="24">
        <f>F25+F26</f>
        <v>1.4999999999999999E-2</v>
      </c>
      <c r="H24" s="14"/>
      <c r="I24" s="17"/>
      <c r="J24" s="1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0"/>
      <c r="B25" s="13"/>
      <c r="C25" s="22" t="s">
        <v>15</v>
      </c>
      <c r="D25" s="14"/>
      <c r="E25" s="22" t="s">
        <v>16</v>
      </c>
      <c r="F25" s="30">
        <v>0.01</v>
      </c>
      <c r="G25" s="27"/>
      <c r="H25" s="14"/>
      <c r="I25" s="17"/>
      <c r="J25" s="1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0"/>
      <c r="B26" s="13"/>
      <c r="C26" s="22" t="s">
        <v>17</v>
      </c>
      <c r="D26" s="14"/>
      <c r="E26" s="22" t="s">
        <v>18</v>
      </c>
      <c r="F26" s="30">
        <v>5.0000000000000001E-3</v>
      </c>
      <c r="G26" s="27"/>
      <c r="H26" s="14"/>
      <c r="I26" s="17"/>
      <c r="J26" s="1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0"/>
      <c r="B27" s="13"/>
      <c r="C27" s="23"/>
      <c r="D27" s="26"/>
      <c r="E27" s="26"/>
      <c r="F27" s="31"/>
      <c r="G27" s="27"/>
      <c r="H27" s="14"/>
      <c r="I27" s="17"/>
      <c r="J27" s="1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0"/>
      <c r="B28" s="13"/>
      <c r="C28" s="22" t="s">
        <v>19</v>
      </c>
      <c r="D28" s="271" t="s">
        <v>20</v>
      </c>
      <c r="E28" s="246"/>
      <c r="F28" s="248"/>
      <c r="G28" s="24">
        <v>7.0000000000000007E-2</v>
      </c>
      <c r="H28" s="14"/>
      <c r="I28" s="17"/>
      <c r="J28" s="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0"/>
      <c r="B29" s="13"/>
      <c r="C29" s="23"/>
      <c r="D29" s="23"/>
      <c r="E29" s="23"/>
      <c r="F29" s="23"/>
      <c r="G29" s="27"/>
      <c r="H29" s="14"/>
      <c r="I29" s="17"/>
      <c r="J29" s="1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0"/>
      <c r="B30" s="13"/>
      <c r="C30" s="22" t="s">
        <v>21</v>
      </c>
      <c r="D30" s="271" t="s">
        <v>22</v>
      </c>
      <c r="E30" s="246"/>
      <c r="F30" s="248"/>
      <c r="G30" s="24">
        <f>SUM(F31:F33)</f>
        <v>7.6499999999999999E-2</v>
      </c>
      <c r="H30" s="14"/>
      <c r="I30" s="17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0"/>
      <c r="B31" s="13"/>
      <c r="C31" s="23"/>
      <c r="D31" s="14"/>
      <c r="E31" s="22" t="s">
        <v>23</v>
      </c>
      <c r="F31" s="30">
        <v>6.4999999999999997E-3</v>
      </c>
      <c r="G31" s="32"/>
      <c r="H31" s="14"/>
      <c r="I31" s="17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0"/>
      <c r="B32" s="13"/>
      <c r="C32" s="23"/>
      <c r="D32" s="14"/>
      <c r="E32" s="22" t="s">
        <v>24</v>
      </c>
      <c r="F32" s="30">
        <v>0.03</v>
      </c>
      <c r="G32" s="32"/>
      <c r="H32" s="14"/>
      <c r="I32" s="17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0"/>
      <c r="B33" s="33"/>
      <c r="C33" s="23"/>
      <c r="D33" s="14"/>
      <c r="E33" s="22" t="s">
        <v>27</v>
      </c>
      <c r="F33" s="30">
        <v>0.04</v>
      </c>
      <c r="G33" s="23"/>
      <c r="H33" s="14"/>
      <c r="I33" s="17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0"/>
      <c r="B34" s="13"/>
      <c r="C34" s="23"/>
      <c r="D34" s="14"/>
      <c r="E34" s="14"/>
      <c r="F34" s="14"/>
      <c r="G34" s="32"/>
      <c r="H34" s="14"/>
      <c r="I34" s="17"/>
      <c r="J34" s="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54.75" customHeight="1">
      <c r="A35" s="10"/>
      <c r="B35" s="13"/>
      <c r="C35" s="23"/>
      <c r="D35" s="272" t="s">
        <v>1258</v>
      </c>
      <c r="E35" s="246"/>
      <c r="F35" s="260"/>
      <c r="G35" s="34">
        <f>(1+G18+G20+G22+G24+G28)/(1-G30)-1</f>
        <v>0.267677314564158</v>
      </c>
      <c r="H35" s="14"/>
      <c r="I35" s="17"/>
      <c r="J35" s="11"/>
      <c r="K35" s="20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0"/>
      <c r="B36" s="35"/>
      <c r="C36" s="36"/>
      <c r="D36" s="37"/>
      <c r="E36" s="37"/>
      <c r="F36" s="37"/>
      <c r="G36" s="38"/>
      <c r="H36" s="39"/>
      <c r="I36" s="40"/>
      <c r="J36" s="1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41"/>
      <c r="B37" s="1"/>
      <c r="C37" s="1"/>
      <c r="D37" s="1"/>
      <c r="E37" s="1"/>
      <c r="F37" s="1"/>
      <c r="G37" s="1"/>
      <c r="H37" s="1"/>
      <c r="I37" s="1"/>
      <c r="J37" s="1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45" t="s">
        <v>30</v>
      </c>
      <c r="B38" s="246"/>
      <c r="C38" s="1"/>
      <c r="D38" s="1"/>
      <c r="E38" s="1"/>
      <c r="F38" s="1"/>
      <c r="G38" s="1"/>
      <c r="H38" s="1"/>
      <c r="I38" s="1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47" t="s">
        <v>1259</v>
      </c>
      <c r="B39" s="246"/>
      <c r="C39" s="246"/>
      <c r="D39" s="246"/>
      <c r="E39" s="246"/>
      <c r="F39" s="246"/>
      <c r="G39" s="246"/>
      <c r="H39" s="246"/>
      <c r="I39" s="246"/>
      <c r="J39" s="24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49"/>
      <c r="B40" s="246"/>
      <c r="C40" s="246"/>
      <c r="D40" s="246"/>
      <c r="E40" s="246"/>
      <c r="F40" s="246"/>
      <c r="G40" s="246"/>
      <c r="H40" s="246"/>
      <c r="I40" s="246"/>
      <c r="J40" s="24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8:B38"/>
    <mergeCell ref="A39:J40"/>
    <mergeCell ref="A1:J1"/>
    <mergeCell ref="B2:G2"/>
    <mergeCell ref="A4:J5"/>
    <mergeCell ref="B8:I8"/>
    <mergeCell ref="B9:H9"/>
    <mergeCell ref="D18:F18"/>
    <mergeCell ref="D20:F20"/>
    <mergeCell ref="D22:F22"/>
    <mergeCell ref="D24:F24"/>
    <mergeCell ref="D28:F28"/>
    <mergeCell ref="D30:F30"/>
    <mergeCell ref="D35:F35"/>
  </mergeCells>
  <pageMargins left="0.59055118110236227" right="0.39370078740157483" top="0.59055118110236227" bottom="0.59055118110236227" header="0" footer="0"/>
  <pageSetup paperSize="9" scale="88" orientation="landscape" r:id="rId1"/>
  <headerFooter>
    <oddFooter>&amp;R03+000&amp;P/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outlinePr summaryBelow="0"/>
    <pageSetUpPr fitToPage="1"/>
  </sheetPr>
  <dimension ref="A1:Z999"/>
  <sheetViews>
    <sheetView topLeftCell="A103" workbookViewId="0">
      <selection activeCell="D238" sqref="D238"/>
    </sheetView>
  </sheetViews>
  <sheetFormatPr defaultColWidth="14.42578125" defaultRowHeight="15" customHeight="1"/>
  <cols>
    <col min="1" max="1" width="7.42578125" customWidth="1"/>
    <col min="2" max="2" width="10.85546875" customWidth="1"/>
    <col min="3" max="3" width="10" customWidth="1"/>
    <col min="4" max="4" width="47.85546875" customWidth="1"/>
    <col min="5" max="5" width="7.42578125" customWidth="1"/>
    <col min="6" max="7" width="10" customWidth="1"/>
    <col min="8" max="8" width="7.140625" customWidth="1"/>
    <col min="9" max="9" width="12.85546875" customWidth="1"/>
    <col min="10" max="10" width="10.85546875" bestFit="1" customWidth="1"/>
  </cols>
  <sheetData>
    <row r="1" spans="1:26" ht="15" customHeight="1">
      <c r="A1" s="324" t="s">
        <v>1260</v>
      </c>
      <c r="B1" s="268"/>
      <c r="C1" s="268"/>
      <c r="D1" s="268"/>
      <c r="E1" s="268"/>
      <c r="F1" s="268"/>
      <c r="G1" s="268"/>
      <c r="H1" s="268"/>
      <c r="I1" s="268"/>
      <c r="J1" s="269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5" customHeight="1">
      <c r="A2" s="340"/>
      <c r="B2" s="266"/>
      <c r="C2" s="341" t="s">
        <v>7619</v>
      </c>
      <c r="D2" s="265"/>
      <c r="E2" s="265"/>
      <c r="F2" s="265"/>
      <c r="G2" s="265"/>
      <c r="H2" s="266"/>
      <c r="I2" s="168" t="s">
        <v>149</v>
      </c>
      <c r="J2" s="210" t="s">
        <v>150</v>
      </c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22.5">
      <c r="A3" s="249"/>
      <c r="B3" s="248"/>
      <c r="C3" s="250"/>
      <c r="D3" s="251"/>
      <c r="E3" s="251"/>
      <c r="F3" s="251"/>
      <c r="G3" s="251"/>
      <c r="H3" s="252"/>
      <c r="I3" s="211" t="s">
        <v>1261</v>
      </c>
      <c r="J3" s="170" t="s">
        <v>7614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15" customHeight="1">
      <c r="A4" s="249"/>
      <c r="B4" s="248"/>
      <c r="C4" s="342" t="s">
        <v>7618</v>
      </c>
      <c r="D4" s="268"/>
      <c r="E4" s="268"/>
      <c r="F4" s="268"/>
      <c r="G4" s="268"/>
      <c r="H4" s="269"/>
      <c r="I4" s="211" t="s">
        <v>153</v>
      </c>
      <c r="J4" s="170" t="s">
        <v>7615</v>
      </c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5" customHeight="1">
      <c r="A5" s="249"/>
      <c r="B5" s="248"/>
      <c r="C5" s="343" t="s">
        <v>7620</v>
      </c>
      <c r="D5" s="265"/>
      <c r="E5" s="265"/>
      <c r="F5" s="265"/>
      <c r="G5" s="265"/>
      <c r="H5" s="266"/>
      <c r="I5" s="211" t="s">
        <v>154</v>
      </c>
      <c r="J5" s="170" t="s">
        <v>7616</v>
      </c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15" customHeight="1">
      <c r="A6" s="249"/>
      <c r="B6" s="248"/>
      <c r="C6" s="249"/>
      <c r="D6" s="246"/>
      <c r="E6" s="246"/>
      <c r="F6" s="246"/>
      <c r="G6" s="246"/>
      <c r="H6" s="248"/>
      <c r="I6" s="211" t="s">
        <v>1262</v>
      </c>
      <c r="J6" s="170" t="s">
        <v>152</v>
      </c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15" customHeight="1">
      <c r="A7" s="249"/>
      <c r="B7" s="248"/>
      <c r="C7" s="249"/>
      <c r="D7" s="246"/>
      <c r="E7" s="246"/>
      <c r="F7" s="246"/>
      <c r="G7" s="246"/>
      <c r="H7" s="248"/>
      <c r="I7" s="212" t="s">
        <v>156</v>
      </c>
      <c r="J7" s="213">
        <f>'BDI SEM desoneração'!G35</f>
        <v>0.267677314564158</v>
      </c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15" customHeight="1">
      <c r="A8" s="249"/>
      <c r="B8" s="248"/>
      <c r="C8" s="249"/>
      <c r="D8" s="246"/>
      <c r="E8" s="246"/>
      <c r="F8" s="246"/>
      <c r="G8" s="246"/>
      <c r="H8" s="248"/>
      <c r="I8" s="212" t="s">
        <v>1263</v>
      </c>
      <c r="J8" s="213">
        <v>1.1566000000000001</v>
      </c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15" customHeight="1">
      <c r="A9" s="250"/>
      <c r="B9" s="252"/>
      <c r="C9" s="250"/>
      <c r="D9" s="251"/>
      <c r="E9" s="251"/>
      <c r="F9" s="251"/>
      <c r="G9" s="251"/>
      <c r="H9" s="252"/>
      <c r="I9" s="214" t="s">
        <v>1264</v>
      </c>
      <c r="J9" s="215" t="s">
        <v>7617</v>
      </c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</row>
    <row r="11" spans="1:26" ht="21.75" customHeight="1">
      <c r="A11" s="216" t="s">
        <v>1265</v>
      </c>
      <c r="B11" s="216" t="s">
        <v>1266</v>
      </c>
      <c r="C11" s="216" t="s">
        <v>1267</v>
      </c>
      <c r="D11" s="216" t="s">
        <v>1268</v>
      </c>
      <c r="E11" s="216" t="s">
        <v>1269</v>
      </c>
      <c r="F11" s="216" t="s">
        <v>1270</v>
      </c>
      <c r="G11" s="216" t="s">
        <v>1271</v>
      </c>
      <c r="H11" s="216" t="s">
        <v>1272</v>
      </c>
      <c r="I11" s="216" t="s">
        <v>1273</v>
      </c>
      <c r="J11" s="216" t="s">
        <v>1274</v>
      </c>
    </row>
    <row r="12" spans="1:26" ht="19.5" customHeight="1">
      <c r="A12" s="217" t="s">
        <v>1275</v>
      </c>
      <c r="B12" s="339" t="s">
        <v>1276</v>
      </c>
      <c r="C12" s="268"/>
      <c r="D12" s="268"/>
      <c r="E12" s="268"/>
      <c r="F12" s="268"/>
      <c r="G12" s="268"/>
      <c r="H12" s="268"/>
      <c r="I12" s="269"/>
      <c r="J12" s="218">
        <v>14333094.92</v>
      </c>
    </row>
    <row r="13" spans="1:26" ht="19.5" customHeight="1">
      <c r="A13" s="217" t="s">
        <v>1277</v>
      </c>
      <c r="B13" s="339" t="s">
        <v>1278</v>
      </c>
      <c r="C13" s="268"/>
      <c r="D13" s="268"/>
      <c r="E13" s="268"/>
      <c r="F13" s="268"/>
      <c r="G13" s="268"/>
      <c r="H13" s="268"/>
      <c r="I13" s="269"/>
      <c r="J13" s="218">
        <v>148638.35</v>
      </c>
    </row>
    <row r="14" spans="1:26" ht="19.5" customHeight="1">
      <c r="A14" s="217" t="s">
        <v>1279</v>
      </c>
      <c r="B14" s="339" t="s">
        <v>1280</v>
      </c>
      <c r="C14" s="268"/>
      <c r="D14" s="268"/>
      <c r="E14" s="268"/>
      <c r="F14" s="268"/>
      <c r="G14" s="268"/>
      <c r="H14" s="268"/>
      <c r="I14" s="269"/>
      <c r="J14" s="218">
        <v>85674.93</v>
      </c>
    </row>
    <row r="15" spans="1:26" ht="27">
      <c r="A15" s="219" t="s">
        <v>1281</v>
      </c>
      <c r="B15" s="220" t="s">
        <v>1282</v>
      </c>
      <c r="C15" s="220" t="s">
        <v>1283</v>
      </c>
      <c r="D15" s="219" t="s">
        <v>1284</v>
      </c>
      <c r="E15" s="220" t="s">
        <v>1285</v>
      </c>
      <c r="F15" s="221">
        <v>25</v>
      </c>
      <c r="G15" s="221">
        <v>44.92</v>
      </c>
      <c r="H15" s="221">
        <v>26.77</v>
      </c>
      <c r="I15" s="221">
        <v>56.95</v>
      </c>
      <c r="J15" s="221">
        <v>1423.75</v>
      </c>
    </row>
    <row r="16" spans="1:26" ht="27">
      <c r="A16" s="219" t="s">
        <v>1286</v>
      </c>
      <c r="B16" s="220" t="s">
        <v>1287</v>
      </c>
      <c r="C16" s="220" t="s">
        <v>1288</v>
      </c>
      <c r="D16" s="219" t="s">
        <v>1289</v>
      </c>
      <c r="E16" s="220" t="s">
        <v>1290</v>
      </c>
      <c r="F16" s="221">
        <v>25</v>
      </c>
      <c r="G16" s="221">
        <v>327.7</v>
      </c>
      <c r="H16" s="221">
        <v>26.77</v>
      </c>
      <c r="I16" s="221">
        <v>415.43</v>
      </c>
      <c r="J16" s="221">
        <v>10385.75</v>
      </c>
    </row>
    <row r="17" spans="1:10" ht="27">
      <c r="A17" s="219" t="s">
        <v>1291</v>
      </c>
      <c r="B17" s="220" t="s">
        <v>1292</v>
      </c>
      <c r="C17" s="220" t="s">
        <v>1293</v>
      </c>
      <c r="D17" s="219" t="s">
        <v>1294</v>
      </c>
      <c r="E17" s="220" t="s">
        <v>1295</v>
      </c>
      <c r="F17" s="221">
        <v>20</v>
      </c>
      <c r="G17" s="221">
        <v>633.09</v>
      </c>
      <c r="H17" s="221">
        <v>26.77</v>
      </c>
      <c r="I17" s="221">
        <v>802.57</v>
      </c>
      <c r="J17" s="221">
        <v>16051.4</v>
      </c>
    </row>
    <row r="18" spans="1:10" ht="18">
      <c r="A18" s="219" t="s">
        <v>1296</v>
      </c>
      <c r="B18" s="220" t="s">
        <v>1297</v>
      </c>
      <c r="C18" s="220" t="s">
        <v>1298</v>
      </c>
      <c r="D18" s="219" t="s">
        <v>1299</v>
      </c>
      <c r="E18" s="220" t="s">
        <v>1300</v>
      </c>
      <c r="F18" s="221">
        <v>1</v>
      </c>
      <c r="G18" s="221">
        <v>3145.4</v>
      </c>
      <c r="H18" s="221">
        <v>26.77</v>
      </c>
      <c r="I18" s="221">
        <v>3987.42</v>
      </c>
      <c r="J18" s="221">
        <v>3987.42</v>
      </c>
    </row>
    <row r="19" spans="1:10" ht="27">
      <c r="A19" s="219" t="s">
        <v>1301</v>
      </c>
      <c r="B19" s="220" t="s">
        <v>1302</v>
      </c>
      <c r="C19" s="220" t="s">
        <v>1303</v>
      </c>
      <c r="D19" s="219" t="s">
        <v>1304</v>
      </c>
      <c r="E19" s="220" t="s">
        <v>1305</v>
      </c>
      <c r="F19" s="221">
        <v>200</v>
      </c>
      <c r="G19" s="221">
        <v>197.81</v>
      </c>
      <c r="H19" s="221">
        <v>26.77</v>
      </c>
      <c r="I19" s="221">
        <v>250.76</v>
      </c>
      <c r="J19" s="221">
        <v>50152</v>
      </c>
    </row>
    <row r="20" spans="1:10" ht="15.75" customHeight="1">
      <c r="A20" s="219" t="s">
        <v>1306</v>
      </c>
      <c r="B20" s="220" t="s">
        <v>1307</v>
      </c>
      <c r="C20" s="220" t="s">
        <v>1308</v>
      </c>
      <c r="D20" s="219" t="s">
        <v>1309</v>
      </c>
      <c r="E20" s="220" t="s">
        <v>1310</v>
      </c>
      <c r="F20" s="221">
        <v>8</v>
      </c>
      <c r="G20" s="221">
        <v>266.61</v>
      </c>
      <c r="H20" s="221">
        <v>26.77</v>
      </c>
      <c r="I20" s="221">
        <v>337.98</v>
      </c>
      <c r="J20" s="221">
        <v>2703.84</v>
      </c>
    </row>
    <row r="21" spans="1:10" ht="15.75" customHeight="1">
      <c r="A21" s="219" t="s">
        <v>1311</v>
      </c>
      <c r="B21" s="220" t="s">
        <v>1312</v>
      </c>
      <c r="C21" s="220" t="s">
        <v>1313</v>
      </c>
      <c r="D21" s="219" t="s">
        <v>1314</v>
      </c>
      <c r="E21" s="220" t="s">
        <v>1315</v>
      </c>
      <c r="F21" s="221">
        <v>1</v>
      </c>
      <c r="G21" s="221">
        <v>765.77</v>
      </c>
      <c r="H21" s="221">
        <v>26.77</v>
      </c>
      <c r="I21" s="221">
        <v>970.77</v>
      </c>
      <c r="J21" s="221">
        <v>970.77</v>
      </c>
    </row>
    <row r="22" spans="1:10" ht="19.5" customHeight="1">
      <c r="A22" s="217" t="s">
        <v>1316</v>
      </c>
      <c r="B22" s="339" t="s">
        <v>1317</v>
      </c>
      <c r="C22" s="268"/>
      <c r="D22" s="268"/>
      <c r="E22" s="268"/>
      <c r="F22" s="268"/>
      <c r="G22" s="268"/>
      <c r="H22" s="268"/>
      <c r="I22" s="269"/>
      <c r="J22" s="218">
        <v>62963.42</v>
      </c>
    </row>
    <row r="23" spans="1:10" ht="15.75" customHeight="1">
      <c r="A23" s="219" t="s">
        <v>1318</v>
      </c>
      <c r="B23" s="220" t="s">
        <v>1319</v>
      </c>
      <c r="C23" s="220" t="s">
        <v>1320</v>
      </c>
      <c r="D23" s="219" t="s">
        <v>1321</v>
      </c>
      <c r="E23" s="220" t="s">
        <v>1322</v>
      </c>
      <c r="F23" s="221">
        <v>5</v>
      </c>
      <c r="G23" s="221">
        <v>1400</v>
      </c>
      <c r="H23" s="221">
        <v>26.77</v>
      </c>
      <c r="I23" s="221">
        <v>1774.78</v>
      </c>
      <c r="J23" s="221">
        <v>8873.9</v>
      </c>
    </row>
    <row r="24" spans="1:10" ht="36">
      <c r="A24" s="219" t="s">
        <v>1323</v>
      </c>
      <c r="B24" s="220" t="s">
        <v>1324</v>
      </c>
      <c r="C24" s="220" t="s">
        <v>1325</v>
      </c>
      <c r="D24" s="219" t="s">
        <v>1326</v>
      </c>
      <c r="E24" s="220" t="s">
        <v>1327</v>
      </c>
      <c r="F24" s="221">
        <v>9</v>
      </c>
      <c r="G24" s="221">
        <v>1000</v>
      </c>
      <c r="H24" s="221">
        <v>26.77</v>
      </c>
      <c r="I24" s="221">
        <v>1267.7</v>
      </c>
      <c r="J24" s="221">
        <v>11409.3</v>
      </c>
    </row>
    <row r="25" spans="1:10" ht="27">
      <c r="A25" s="219" t="s">
        <v>1328</v>
      </c>
      <c r="B25" s="220" t="s">
        <v>1329</v>
      </c>
      <c r="C25" s="220" t="s">
        <v>1330</v>
      </c>
      <c r="D25" s="219" t="s">
        <v>1331</v>
      </c>
      <c r="E25" s="220" t="s">
        <v>1332</v>
      </c>
      <c r="F25" s="221">
        <v>9</v>
      </c>
      <c r="G25" s="221">
        <v>1033.33</v>
      </c>
      <c r="H25" s="221">
        <v>26.77</v>
      </c>
      <c r="I25" s="221">
        <v>1309.95</v>
      </c>
      <c r="J25" s="221">
        <v>11789.55</v>
      </c>
    </row>
    <row r="26" spans="1:10" ht="36">
      <c r="A26" s="219" t="s">
        <v>1333</v>
      </c>
      <c r="B26" s="220" t="s">
        <v>1334</v>
      </c>
      <c r="C26" s="220" t="s">
        <v>1335</v>
      </c>
      <c r="D26" s="219" t="s">
        <v>1336</v>
      </c>
      <c r="E26" s="220" t="s">
        <v>1337</v>
      </c>
      <c r="F26" s="221">
        <v>9</v>
      </c>
      <c r="G26" s="221">
        <v>1050</v>
      </c>
      <c r="H26" s="221">
        <v>26.77</v>
      </c>
      <c r="I26" s="221">
        <v>1331.09</v>
      </c>
      <c r="J26" s="221">
        <v>11979.81</v>
      </c>
    </row>
    <row r="27" spans="1:10" ht="27">
      <c r="A27" s="219" t="s">
        <v>1338</v>
      </c>
      <c r="B27" s="220" t="s">
        <v>1339</v>
      </c>
      <c r="C27" s="220" t="s">
        <v>1340</v>
      </c>
      <c r="D27" s="219" t="s">
        <v>1341</v>
      </c>
      <c r="E27" s="220" t="s">
        <v>1342</v>
      </c>
      <c r="F27" s="221">
        <v>9</v>
      </c>
      <c r="G27" s="221">
        <v>710</v>
      </c>
      <c r="H27" s="221">
        <v>26.77</v>
      </c>
      <c r="I27" s="221">
        <v>900.07</v>
      </c>
      <c r="J27" s="221">
        <v>8100.63</v>
      </c>
    </row>
    <row r="28" spans="1:10" ht="18">
      <c r="A28" s="219" t="s">
        <v>1343</v>
      </c>
      <c r="B28" s="220" t="s">
        <v>1344</v>
      </c>
      <c r="C28" s="220" t="s">
        <v>1345</v>
      </c>
      <c r="D28" s="219" t="s">
        <v>1346</v>
      </c>
      <c r="E28" s="220" t="s">
        <v>1347</v>
      </c>
      <c r="F28" s="221">
        <v>40</v>
      </c>
      <c r="G28" s="221">
        <v>59.41</v>
      </c>
      <c r="H28" s="221">
        <v>14.02</v>
      </c>
      <c r="I28" s="221">
        <v>67.739999999999995</v>
      </c>
      <c r="J28" s="221">
        <v>2709.6</v>
      </c>
    </row>
    <row r="29" spans="1:10" ht="27">
      <c r="A29" s="219" t="s">
        <v>1348</v>
      </c>
      <c r="B29" s="220" t="s">
        <v>1349</v>
      </c>
      <c r="C29" s="220" t="s">
        <v>1350</v>
      </c>
      <c r="D29" s="219" t="s">
        <v>1351</v>
      </c>
      <c r="E29" s="220" t="s">
        <v>1352</v>
      </c>
      <c r="F29" s="221">
        <v>9</v>
      </c>
      <c r="G29" s="221">
        <v>710</v>
      </c>
      <c r="H29" s="221">
        <v>26.77</v>
      </c>
      <c r="I29" s="221">
        <v>900.07</v>
      </c>
      <c r="J29" s="221">
        <v>8100.63</v>
      </c>
    </row>
    <row r="30" spans="1:10" ht="19.5" customHeight="1">
      <c r="A30" s="217" t="s">
        <v>1353</v>
      </c>
      <c r="B30" s="339" t="s">
        <v>1354</v>
      </c>
      <c r="C30" s="268"/>
      <c r="D30" s="268"/>
      <c r="E30" s="268"/>
      <c r="F30" s="268"/>
      <c r="G30" s="268"/>
      <c r="H30" s="268"/>
      <c r="I30" s="269"/>
      <c r="J30" s="218">
        <v>54115.83</v>
      </c>
    </row>
    <row r="31" spans="1:10" ht="19.5" customHeight="1">
      <c r="A31" s="217" t="s">
        <v>1355</v>
      </c>
      <c r="B31" s="339" t="s">
        <v>1356</v>
      </c>
      <c r="C31" s="268"/>
      <c r="D31" s="268"/>
      <c r="E31" s="268"/>
      <c r="F31" s="268"/>
      <c r="G31" s="268"/>
      <c r="H31" s="268"/>
      <c r="I31" s="269"/>
      <c r="J31" s="218">
        <v>33668.160000000003</v>
      </c>
    </row>
    <row r="32" spans="1:10" ht="45">
      <c r="A32" s="219" t="s">
        <v>1357</v>
      </c>
      <c r="B32" s="220" t="s">
        <v>1358</v>
      </c>
      <c r="C32" s="220" t="s">
        <v>1359</v>
      </c>
      <c r="D32" s="219" t="s">
        <v>1360</v>
      </c>
      <c r="E32" s="220" t="s">
        <v>1361</v>
      </c>
      <c r="F32" s="221">
        <v>672</v>
      </c>
      <c r="G32" s="221">
        <v>28.26</v>
      </c>
      <c r="H32" s="221">
        <v>26.77</v>
      </c>
      <c r="I32" s="221">
        <v>35.83</v>
      </c>
      <c r="J32" s="221">
        <v>24077.759999999998</v>
      </c>
    </row>
    <row r="33" spans="1:10" ht="45">
      <c r="A33" s="219" t="s">
        <v>1362</v>
      </c>
      <c r="B33" s="220" t="s">
        <v>1363</v>
      </c>
      <c r="C33" s="220" t="s">
        <v>1364</v>
      </c>
      <c r="D33" s="219" t="s">
        <v>1365</v>
      </c>
      <c r="E33" s="220" t="s">
        <v>1366</v>
      </c>
      <c r="F33" s="221">
        <v>25920</v>
      </c>
      <c r="G33" s="221">
        <v>0.28999999999999998</v>
      </c>
      <c r="H33" s="221">
        <v>26.77</v>
      </c>
      <c r="I33" s="221">
        <v>0.37</v>
      </c>
      <c r="J33" s="221">
        <v>9590.4</v>
      </c>
    </row>
    <row r="34" spans="1:10" ht="19.5" customHeight="1">
      <c r="A34" s="217" t="s">
        <v>1367</v>
      </c>
      <c r="B34" s="339" t="s">
        <v>1368</v>
      </c>
      <c r="C34" s="268"/>
      <c r="D34" s="268"/>
      <c r="E34" s="268"/>
      <c r="F34" s="268"/>
      <c r="G34" s="268"/>
      <c r="H34" s="268"/>
      <c r="I34" s="269"/>
      <c r="J34" s="218">
        <v>20447.669999999998</v>
      </c>
    </row>
    <row r="35" spans="1:10" ht="15.75" customHeight="1">
      <c r="A35" s="219" t="s">
        <v>1369</v>
      </c>
      <c r="B35" s="220" t="s">
        <v>1370</v>
      </c>
      <c r="C35" s="220" t="s">
        <v>1371</v>
      </c>
      <c r="D35" s="219" t="s">
        <v>1372</v>
      </c>
      <c r="E35" s="220" t="s">
        <v>1373</v>
      </c>
      <c r="F35" s="221">
        <v>1</v>
      </c>
      <c r="G35" s="221">
        <v>1137.3800000000001</v>
      </c>
      <c r="H35" s="221">
        <v>26.77</v>
      </c>
      <c r="I35" s="221">
        <v>1441.86</v>
      </c>
      <c r="J35" s="221">
        <v>1441.86</v>
      </c>
    </row>
    <row r="36" spans="1:10" ht="15.75" customHeight="1">
      <c r="A36" s="219" t="s">
        <v>1374</v>
      </c>
      <c r="B36" s="220" t="s">
        <v>1375</v>
      </c>
      <c r="C36" s="220" t="s">
        <v>1376</v>
      </c>
      <c r="D36" s="219" t="s">
        <v>1377</v>
      </c>
      <c r="E36" s="220" t="s">
        <v>1378</v>
      </c>
      <c r="F36" s="221">
        <v>1</v>
      </c>
      <c r="G36" s="221">
        <v>1268.45</v>
      </c>
      <c r="H36" s="221">
        <v>26.77</v>
      </c>
      <c r="I36" s="221">
        <v>1608.01</v>
      </c>
      <c r="J36" s="221">
        <v>1608.01</v>
      </c>
    </row>
    <row r="37" spans="1:10" ht="15.75" customHeight="1">
      <c r="A37" s="219" t="s">
        <v>1379</v>
      </c>
      <c r="B37" s="220" t="s">
        <v>1380</v>
      </c>
      <c r="C37" s="220" t="s">
        <v>1381</v>
      </c>
      <c r="D37" s="219" t="s">
        <v>1382</v>
      </c>
      <c r="E37" s="220" t="s">
        <v>1383</v>
      </c>
      <c r="F37" s="221">
        <v>20</v>
      </c>
      <c r="G37" s="221">
        <v>13.3</v>
      </c>
      <c r="H37" s="221">
        <v>26.77</v>
      </c>
      <c r="I37" s="221">
        <v>16.86</v>
      </c>
      <c r="J37" s="221">
        <v>337.2</v>
      </c>
    </row>
    <row r="38" spans="1:10" ht="15.75" customHeight="1">
      <c r="A38" s="219" t="s">
        <v>1384</v>
      </c>
      <c r="B38" s="220" t="s">
        <v>1385</v>
      </c>
      <c r="C38" s="220" t="s">
        <v>1386</v>
      </c>
      <c r="D38" s="219" t="s">
        <v>1387</v>
      </c>
      <c r="E38" s="220" t="s">
        <v>1388</v>
      </c>
      <c r="F38" s="221">
        <v>20</v>
      </c>
      <c r="G38" s="221">
        <v>574.66</v>
      </c>
      <c r="H38" s="221">
        <v>26.77</v>
      </c>
      <c r="I38" s="221">
        <v>728.5</v>
      </c>
      <c r="J38" s="221">
        <v>14570</v>
      </c>
    </row>
    <row r="39" spans="1:10" ht="15.75" customHeight="1">
      <c r="A39" s="219" t="s">
        <v>1389</v>
      </c>
      <c r="B39" s="220" t="s">
        <v>1390</v>
      </c>
      <c r="C39" s="220" t="s">
        <v>1391</v>
      </c>
      <c r="D39" s="219" t="s">
        <v>1392</v>
      </c>
      <c r="E39" s="220" t="s">
        <v>1393</v>
      </c>
      <c r="F39" s="221">
        <v>30</v>
      </c>
      <c r="G39" s="221">
        <v>2.74</v>
      </c>
      <c r="H39" s="221">
        <v>26.77</v>
      </c>
      <c r="I39" s="221">
        <v>3.47</v>
      </c>
      <c r="J39" s="221">
        <v>104.1</v>
      </c>
    </row>
    <row r="40" spans="1:10" ht="15.75" customHeight="1">
      <c r="A40" s="219" t="s">
        <v>1394</v>
      </c>
      <c r="B40" s="220" t="s">
        <v>1395</v>
      </c>
      <c r="C40" s="220" t="s">
        <v>1396</v>
      </c>
      <c r="D40" s="219" t="s">
        <v>1397</v>
      </c>
      <c r="E40" s="220" t="s">
        <v>1398</v>
      </c>
      <c r="F40" s="221">
        <v>30</v>
      </c>
      <c r="G40" s="221">
        <v>62.75</v>
      </c>
      <c r="H40" s="221">
        <v>26.77</v>
      </c>
      <c r="I40" s="221">
        <v>79.55</v>
      </c>
      <c r="J40" s="221">
        <v>2386.5</v>
      </c>
    </row>
    <row r="41" spans="1:10" ht="19.5" customHeight="1">
      <c r="A41" s="217" t="s">
        <v>1399</v>
      </c>
      <c r="B41" s="339" t="s">
        <v>1400</v>
      </c>
      <c r="C41" s="268"/>
      <c r="D41" s="268"/>
      <c r="E41" s="268"/>
      <c r="F41" s="268"/>
      <c r="G41" s="268"/>
      <c r="H41" s="268"/>
      <c r="I41" s="269"/>
      <c r="J41" s="218">
        <v>781121.98</v>
      </c>
    </row>
    <row r="42" spans="1:10" ht="15.75" customHeight="1">
      <c r="A42" s="219" t="s">
        <v>1401</v>
      </c>
      <c r="B42" s="220" t="s">
        <v>1402</v>
      </c>
      <c r="C42" s="220" t="s">
        <v>1403</v>
      </c>
      <c r="D42" s="219" t="s">
        <v>1404</v>
      </c>
      <c r="E42" s="220" t="s">
        <v>1405</v>
      </c>
      <c r="F42" s="221">
        <v>157</v>
      </c>
      <c r="G42" s="221">
        <v>355.83</v>
      </c>
      <c r="H42" s="221">
        <v>26.77</v>
      </c>
      <c r="I42" s="221">
        <v>451.09</v>
      </c>
      <c r="J42" s="221">
        <v>70821.13</v>
      </c>
    </row>
    <row r="43" spans="1:10" ht="15.75" customHeight="1">
      <c r="A43" s="219" t="s">
        <v>1406</v>
      </c>
      <c r="B43" s="220" t="s">
        <v>1407</v>
      </c>
      <c r="C43" s="220" t="s">
        <v>1408</v>
      </c>
      <c r="D43" s="219" t="s">
        <v>1409</v>
      </c>
      <c r="E43" s="220" t="s">
        <v>1410</v>
      </c>
      <c r="F43" s="221">
        <v>157</v>
      </c>
      <c r="G43" s="221">
        <v>38.549999999999997</v>
      </c>
      <c r="H43" s="221">
        <v>26.77</v>
      </c>
      <c r="I43" s="221">
        <v>48.87</v>
      </c>
      <c r="J43" s="221">
        <v>7672.59</v>
      </c>
    </row>
    <row r="44" spans="1:10" ht="15.75" customHeight="1">
      <c r="A44" s="219" t="s">
        <v>1411</v>
      </c>
      <c r="B44" s="220" t="s">
        <v>1412</v>
      </c>
      <c r="C44" s="220" t="s">
        <v>1413</v>
      </c>
      <c r="D44" s="219" t="s">
        <v>1414</v>
      </c>
      <c r="E44" s="220" t="s">
        <v>1415</v>
      </c>
      <c r="F44" s="221">
        <v>650</v>
      </c>
      <c r="G44" s="221">
        <v>147.83000000000001</v>
      </c>
      <c r="H44" s="221">
        <v>26.77</v>
      </c>
      <c r="I44" s="221">
        <v>187.4</v>
      </c>
      <c r="J44" s="221">
        <v>121810</v>
      </c>
    </row>
    <row r="45" spans="1:10" ht="15.75" customHeight="1">
      <c r="A45" s="219" t="s">
        <v>1416</v>
      </c>
      <c r="B45" s="220" t="s">
        <v>1417</v>
      </c>
      <c r="C45" s="220" t="s">
        <v>1418</v>
      </c>
      <c r="D45" s="219" t="s">
        <v>1419</v>
      </c>
      <c r="E45" s="220" t="s">
        <v>1420</v>
      </c>
      <c r="F45" s="221">
        <v>247.94</v>
      </c>
      <c r="G45" s="221">
        <v>154.33000000000001</v>
      </c>
      <c r="H45" s="221">
        <v>26.77</v>
      </c>
      <c r="I45" s="221">
        <v>195.64</v>
      </c>
      <c r="J45" s="221">
        <v>48506.98</v>
      </c>
    </row>
    <row r="46" spans="1:10" ht="15.75" customHeight="1">
      <c r="A46" s="219" t="s">
        <v>1421</v>
      </c>
      <c r="B46" s="220" t="s">
        <v>1422</v>
      </c>
      <c r="C46" s="220" t="s">
        <v>1423</v>
      </c>
      <c r="D46" s="219" t="s">
        <v>1424</v>
      </c>
      <c r="E46" s="220" t="s">
        <v>1425</v>
      </c>
      <c r="F46" s="221">
        <v>25</v>
      </c>
      <c r="G46" s="221">
        <v>135.26</v>
      </c>
      <c r="H46" s="221">
        <v>26.77</v>
      </c>
      <c r="I46" s="221">
        <v>171.47</v>
      </c>
      <c r="J46" s="221">
        <v>4286.75</v>
      </c>
    </row>
    <row r="47" spans="1:10" ht="15.75" customHeight="1">
      <c r="A47" s="219" t="s">
        <v>1426</v>
      </c>
      <c r="B47" s="220" t="s">
        <v>1427</v>
      </c>
      <c r="C47" s="220" t="s">
        <v>1428</v>
      </c>
      <c r="D47" s="219" t="s">
        <v>1429</v>
      </c>
      <c r="E47" s="220" t="s">
        <v>1430</v>
      </c>
      <c r="F47" s="221">
        <v>3.3</v>
      </c>
      <c r="G47" s="221">
        <v>458.69</v>
      </c>
      <c r="H47" s="221">
        <v>26.77</v>
      </c>
      <c r="I47" s="221">
        <v>581.48</v>
      </c>
      <c r="J47" s="221">
        <v>1918.88</v>
      </c>
    </row>
    <row r="48" spans="1:10" ht="15.75" customHeight="1">
      <c r="A48" s="219" t="s">
        <v>1431</v>
      </c>
      <c r="B48" s="220" t="s">
        <v>1432</v>
      </c>
      <c r="C48" s="220" t="s">
        <v>1433</v>
      </c>
      <c r="D48" s="219" t="s">
        <v>1434</v>
      </c>
      <c r="E48" s="220" t="s">
        <v>1435</v>
      </c>
      <c r="F48" s="221">
        <v>14</v>
      </c>
      <c r="G48" s="221">
        <v>11.86</v>
      </c>
      <c r="H48" s="221">
        <v>26.77</v>
      </c>
      <c r="I48" s="221">
        <v>15.03</v>
      </c>
      <c r="J48" s="221">
        <v>210.42</v>
      </c>
    </row>
    <row r="49" spans="1:10" ht="15.75" customHeight="1">
      <c r="A49" s="219" t="s">
        <v>1436</v>
      </c>
      <c r="B49" s="220" t="s">
        <v>1437</v>
      </c>
      <c r="C49" s="220" t="s">
        <v>1438</v>
      </c>
      <c r="D49" s="219" t="s">
        <v>1439</v>
      </c>
      <c r="E49" s="220" t="s">
        <v>1440</v>
      </c>
      <c r="F49" s="221">
        <v>19301</v>
      </c>
      <c r="G49" s="221">
        <v>11.21</v>
      </c>
      <c r="H49" s="221">
        <v>26.77</v>
      </c>
      <c r="I49" s="221">
        <v>14.21</v>
      </c>
      <c r="J49" s="221">
        <v>274267.21000000002</v>
      </c>
    </row>
    <row r="50" spans="1:10" ht="15.75" customHeight="1">
      <c r="A50" s="219" t="s">
        <v>1441</v>
      </c>
      <c r="B50" s="220" t="s">
        <v>1442</v>
      </c>
      <c r="C50" s="220" t="s">
        <v>1443</v>
      </c>
      <c r="D50" s="219" t="s">
        <v>1444</v>
      </c>
      <c r="E50" s="220" t="s">
        <v>1445</v>
      </c>
      <c r="F50" s="221">
        <v>1939.9</v>
      </c>
      <c r="G50" s="221">
        <v>8.23</v>
      </c>
      <c r="H50" s="221">
        <v>26.77</v>
      </c>
      <c r="I50" s="221">
        <v>10.43</v>
      </c>
      <c r="J50" s="221">
        <v>20233.16</v>
      </c>
    </row>
    <row r="51" spans="1:10" ht="15.75" customHeight="1">
      <c r="A51" s="219" t="s">
        <v>1446</v>
      </c>
      <c r="B51" s="220" t="s">
        <v>1447</v>
      </c>
      <c r="C51" s="220" t="s">
        <v>1448</v>
      </c>
      <c r="D51" s="219" t="s">
        <v>1449</v>
      </c>
      <c r="E51" s="220" t="s">
        <v>1450</v>
      </c>
      <c r="F51" s="221">
        <v>1495</v>
      </c>
      <c r="G51" s="221">
        <v>21.29</v>
      </c>
      <c r="H51" s="221">
        <v>26.77</v>
      </c>
      <c r="I51" s="221">
        <v>26.99</v>
      </c>
      <c r="J51" s="221">
        <v>40350.050000000003</v>
      </c>
    </row>
    <row r="52" spans="1:10" ht="15.75" customHeight="1">
      <c r="A52" s="219" t="s">
        <v>1451</v>
      </c>
      <c r="B52" s="220" t="s">
        <v>1452</v>
      </c>
      <c r="C52" s="220" t="s">
        <v>1453</v>
      </c>
      <c r="D52" s="219" t="s">
        <v>1454</v>
      </c>
      <c r="E52" s="220" t="s">
        <v>1455</v>
      </c>
      <c r="F52" s="221">
        <v>578.37</v>
      </c>
      <c r="G52" s="221">
        <v>72.45</v>
      </c>
      <c r="H52" s="221">
        <v>14.02</v>
      </c>
      <c r="I52" s="221">
        <v>82.61</v>
      </c>
      <c r="J52" s="221">
        <v>47779.15</v>
      </c>
    </row>
    <row r="53" spans="1:10" ht="15.75" customHeight="1">
      <c r="A53" s="219" t="s">
        <v>1456</v>
      </c>
      <c r="B53" s="220" t="s">
        <v>1457</v>
      </c>
      <c r="C53" s="220" t="s">
        <v>1458</v>
      </c>
      <c r="D53" s="219" t="s">
        <v>1459</v>
      </c>
      <c r="E53" s="220" t="s">
        <v>1460</v>
      </c>
      <c r="F53" s="221">
        <v>8155.01</v>
      </c>
      <c r="G53" s="221">
        <v>0.57999999999999996</v>
      </c>
      <c r="H53" s="221">
        <v>26.77</v>
      </c>
      <c r="I53" s="221">
        <v>0.74</v>
      </c>
      <c r="J53" s="221">
        <v>6034.71</v>
      </c>
    </row>
    <row r="54" spans="1:10" ht="15.75" customHeight="1">
      <c r="A54" s="219" t="s">
        <v>1461</v>
      </c>
      <c r="B54" s="220" t="s">
        <v>1462</v>
      </c>
      <c r="C54" s="220" t="s">
        <v>1463</v>
      </c>
      <c r="D54" s="219" t="s">
        <v>1464</v>
      </c>
      <c r="E54" s="220" t="s">
        <v>1465</v>
      </c>
      <c r="F54" s="221">
        <v>11520</v>
      </c>
      <c r="G54" s="221">
        <v>2.4500000000000002</v>
      </c>
      <c r="H54" s="221">
        <v>26.77</v>
      </c>
      <c r="I54" s="221">
        <v>3.11</v>
      </c>
      <c r="J54" s="221">
        <v>35827.199999999997</v>
      </c>
    </row>
    <row r="55" spans="1:10" ht="15.75" customHeight="1">
      <c r="A55" s="219" t="s">
        <v>1466</v>
      </c>
      <c r="B55" s="220" t="s">
        <v>1467</v>
      </c>
      <c r="C55" s="220" t="s">
        <v>1468</v>
      </c>
      <c r="D55" s="219" t="s">
        <v>1469</v>
      </c>
      <c r="E55" s="220" t="s">
        <v>1470</v>
      </c>
      <c r="F55" s="221">
        <v>16</v>
      </c>
      <c r="G55" s="221">
        <v>2929.57</v>
      </c>
      <c r="H55" s="221">
        <v>26.77</v>
      </c>
      <c r="I55" s="221">
        <v>3713.82</v>
      </c>
      <c r="J55" s="221">
        <v>59421.120000000003</v>
      </c>
    </row>
    <row r="56" spans="1:10" ht="19.5" customHeight="1">
      <c r="A56" s="217" t="s">
        <v>1471</v>
      </c>
      <c r="B56" s="339" t="s">
        <v>1472</v>
      </c>
      <c r="C56" s="268"/>
      <c r="D56" s="268"/>
      <c r="E56" s="268"/>
      <c r="F56" s="268"/>
      <c r="G56" s="268"/>
      <c r="H56" s="268"/>
      <c r="I56" s="269"/>
      <c r="J56" s="218">
        <v>41982.63</v>
      </c>
    </row>
    <row r="57" spans="1:10" ht="15.75" customHeight="1">
      <c r="A57" s="219" t="s">
        <v>1473</v>
      </c>
      <c r="B57" s="220" t="s">
        <v>1474</v>
      </c>
      <c r="C57" s="220" t="s">
        <v>1475</v>
      </c>
      <c r="D57" s="219" t="s">
        <v>1476</v>
      </c>
      <c r="E57" s="220" t="s">
        <v>1477</v>
      </c>
      <c r="F57" s="221">
        <v>18</v>
      </c>
      <c r="G57" s="221">
        <v>8.8000000000000007</v>
      </c>
      <c r="H57" s="221">
        <v>26.77</v>
      </c>
      <c r="I57" s="221">
        <v>11.16</v>
      </c>
      <c r="J57" s="221">
        <v>200.88</v>
      </c>
    </row>
    <row r="58" spans="1:10" ht="15.75" customHeight="1">
      <c r="A58" s="219" t="s">
        <v>1478</v>
      </c>
      <c r="B58" s="220" t="s">
        <v>1479</v>
      </c>
      <c r="C58" s="220" t="s">
        <v>1480</v>
      </c>
      <c r="D58" s="219" t="s">
        <v>1481</v>
      </c>
      <c r="E58" s="220" t="s">
        <v>1482</v>
      </c>
      <c r="F58" s="221">
        <v>2307</v>
      </c>
      <c r="G58" s="221">
        <v>11.21</v>
      </c>
      <c r="H58" s="221">
        <v>26.77</v>
      </c>
      <c r="I58" s="221">
        <v>14.21</v>
      </c>
      <c r="J58" s="221">
        <v>32782.47</v>
      </c>
    </row>
    <row r="59" spans="1:10" ht="15.75" customHeight="1">
      <c r="A59" s="219" t="s">
        <v>1483</v>
      </c>
      <c r="B59" s="220" t="s">
        <v>1484</v>
      </c>
      <c r="C59" s="220" t="s">
        <v>1485</v>
      </c>
      <c r="D59" s="219" t="s">
        <v>1486</v>
      </c>
      <c r="E59" s="220" t="s">
        <v>1487</v>
      </c>
      <c r="F59" s="221">
        <v>18</v>
      </c>
      <c r="G59" s="221">
        <v>355.83</v>
      </c>
      <c r="H59" s="221">
        <v>26.77</v>
      </c>
      <c r="I59" s="221">
        <v>451.09</v>
      </c>
      <c r="J59" s="221">
        <v>8119.62</v>
      </c>
    </row>
    <row r="60" spans="1:10" ht="15.75" customHeight="1">
      <c r="A60" s="219" t="s">
        <v>1488</v>
      </c>
      <c r="B60" s="220" t="s">
        <v>1489</v>
      </c>
      <c r="C60" s="220" t="s">
        <v>1490</v>
      </c>
      <c r="D60" s="219" t="s">
        <v>1491</v>
      </c>
      <c r="E60" s="220" t="s">
        <v>1492</v>
      </c>
      <c r="F60" s="221">
        <v>18</v>
      </c>
      <c r="G60" s="221">
        <v>38.549999999999997</v>
      </c>
      <c r="H60" s="221">
        <v>26.77</v>
      </c>
      <c r="I60" s="221">
        <v>48.87</v>
      </c>
      <c r="J60" s="221">
        <v>879.66</v>
      </c>
    </row>
    <row r="61" spans="1:10" ht="19.5" customHeight="1">
      <c r="A61" s="217" t="s">
        <v>1493</v>
      </c>
      <c r="B61" s="339" t="s">
        <v>1494</v>
      </c>
      <c r="C61" s="268"/>
      <c r="D61" s="268"/>
      <c r="E61" s="268"/>
      <c r="F61" s="268"/>
      <c r="G61" s="268"/>
      <c r="H61" s="268"/>
      <c r="I61" s="269"/>
      <c r="J61" s="218">
        <v>266238.2</v>
      </c>
    </row>
    <row r="62" spans="1:10" ht="15.75" customHeight="1">
      <c r="A62" s="219" t="s">
        <v>1495</v>
      </c>
      <c r="B62" s="220" t="s">
        <v>1496</v>
      </c>
      <c r="C62" s="220" t="s">
        <v>1497</v>
      </c>
      <c r="D62" s="219" t="s">
        <v>1498</v>
      </c>
      <c r="E62" s="220" t="s">
        <v>1499</v>
      </c>
      <c r="F62" s="221">
        <v>38.729999999999997</v>
      </c>
      <c r="G62" s="221">
        <v>749.63</v>
      </c>
      <c r="H62" s="221">
        <v>26.77</v>
      </c>
      <c r="I62" s="221">
        <v>950.31</v>
      </c>
      <c r="J62" s="221">
        <v>36805.51</v>
      </c>
    </row>
    <row r="63" spans="1:10" ht="15.75" customHeight="1">
      <c r="A63" s="219" t="s">
        <v>1500</v>
      </c>
      <c r="B63" s="220" t="s">
        <v>1501</v>
      </c>
      <c r="C63" s="220" t="s">
        <v>1502</v>
      </c>
      <c r="D63" s="219" t="s">
        <v>1503</v>
      </c>
      <c r="E63" s="220" t="s">
        <v>1504</v>
      </c>
      <c r="F63" s="221">
        <v>38.729999999999997</v>
      </c>
      <c r="G63" s="221">
        <v>31.87</v>
      </c>
      <c r="H63" s="221">
        <v>26.77</v>
      </c>
      <c r="I63" s="221">
        <v>40.4</v>
      </c>
      <c r="J63" s="221">
        <v>1564.69</v>
      </c>
    </row>
    <row r="64" spans="1:10" ht="15.75" customHeight="1">
      <c r="A64" s="219" t="s">
        <v>1505</v>
      </c>
      <c r="B64" s="220" t="s">
        <v>1506</v>
      </c>
      <c r="C64" s="220" t="s">
        <v>1507</v>
      </c>
      <c r="D64" s="219" t="s">
        <v>1508</v>
      </c>
      <c r="E64" s="220" t="s">
        <v>1509</v>
      </c>
      <c r="F64" s="221">
        <v>14.96</v>
      </c>
      <c r="G64" s="221">
        <v>280.13</v>
      </c>
      <c r="H64" s="221">
        <v>26.77</v>
      </c>
      <c r="I64" s="221">
        <v>355.12</v>
      </c>
      <c r="J64" s="221">
        <v>5312.6</v>
      </c>
    </row>
    <row r="65" spans="1:10" ht="15.75" customHeight="1">
      <c r="A65" s="219" t="s">
        <v>1510</v>
      </c>
      <c r="B65" s="220" t="s">
        <v>1511</v>
      </c>
      <c r="C65" s="220" t="s">
        <v>1512</v>
      </c>
      <c r="D65" s="219" t="s">
        <v>1513</v>
      </c>
      <c r="E65" s="220" t="s">
        <v>1514</v>
      </c>
      <c r="F65" s="221">
        <v>64</v>
      </c>
      <c r="G65" s="221">
        <v>280.13</v>
      </c>
      <c r="H65" s="221">
        <v>26.77</v>
      </c>
      <c r="I65" s="221">
        <v>355.12</v>
      </c>
      <c r="J65" s="221">
        <v>22727.68</v>
      </c>
    </row>
    <row r="66" spans="1:10" ht="15.75" customHeight="1">
      <c r="A66" s="219" t="s">
        <v>1515</v>
      </c>
      <c r="B66" s="220" t="s">
        <v>1516</v>
      </c>
      <c r="C66" s="220" t="s">
        <v>1517</v>
      </c>
      <c r="D66" s="219" t="s">
        <v>1518</v>
      </c>
      <c r="E66" s="220" t="s">
        <v>1519</v>
      </c>
      <c r="F66" s="221">
        <v>78.81</v>
      </c>
      <c r="G66" s="221">
        <v>71.680000000000007</v>
      </c>
      <c r="H66" s="221">
        <v>26.77</v>
      </c>
      <c r="I66" s="221">
        <v>90.87</v>
      </c>
      <c r="J66" s="221">
        <v>7161.46</v>
      </c>
    </row>
    <row r="67" spans="1:10" ht="15.75" customHeight="1">
      <c r="A67" s="219" t="s">
        <v>1520</v>
      </c>
      <c r="B67" s="220" t="s">
        <v>1521</v>
      </c>
      <c r="C67" s="220" t="s">
        <v>1522</v>
      </c>
      <c r="D67" s="219" t="s">
        <v>1523</v>
      </c>
      <c r="E67" s="220" t="s">
        <v>1524</v>
      </c>
      <c r="F67" s="221">
        <v>2201.63</v>
      </c>
      <c r="G67" s="221">
        <v>46.29</v>
      </c>
      <c r="H67" s="221">
        <v>26.77</v>
      </c>
      <c r="I67" s="221">
        <v>58.68</v>
      </c>
      <c r="J67" s="221">
        <v>129191.65</v>
      </c>
    </row>
    <row r="68" spans="1:10" ht="15.75" customHeight="1">
      <c r="A68" s="219" t="s">
        <v>1525</v>
      </c>
      <c r="B68" s="220" t="s">
        <v>1526</v>
      </c>
      <c r="C68" s="220" t="s">
        <v>1527</v>
      </c>
      <c r="D68" s="219" t="s">
        <v>1528</v>
      </c>
      <c r="E68" s="220" t="s">
        <v>1529</v>
      </c>
      <c r="F68" s="221">
        <v>177.79</v>
      </c>
      <c r="G68" s="221">
        <v>62.16</v>
      </c>
      <c r="H68" s="221">
        <v>26.77</v>
      </c>
      <c r="I68" s="221">
        <v>78.8</v>
      </c>
      <c r="J68" s="221">
        <v>14009.85</v>
      </c>
    </row>
    <row r="69" spans="1:10" ht="15.75" customHeight="1">
      <c r="A69" s="219" t="s">
        <v>1530</v>
      </c>
      <c r="B69" s="220" t="s">
        <v>1531</v>
      </c>
      <c r="C69" s="220" t="s">
        <v>1532</v>
      </c>
      <c r="D69" s="219" t="s">
        <v>1533</v>
      </c>
      <c r="E69" s="220" t="s">
        <v>1534</v>
      </c>
      <c r="F69" s="221">
        <v>62.3</v>
      </c>
      <c r="G69" s="221">
        <v>131.91</v>
      </c>
      <c r="H69" s="221">
        <v>26.77</v>
      </c>
      <c r="I69" s="221">
        <v>167.22</v>
      </c>
      <c r="J69" s="221">
        <v>10417.81</v>
      </c>
    </row>
    <row r="70" spans="1:10" ht="15.75" customHeight="1">
      <c r="A70" s="219" t="s">
        <v>1535</v>
      </c>
      <c r="B70" s="220" t="s">
        <v>1536</v>
      </c>
      <c r="C70" s="220" t="s">
        <v>1537</v>
      </c>
      <c r="D70" s="219" t="s">
        <v>1538</v>
      </c>
      <c r="E70" s="220" t="s">
        <v>1539</v>
      </c>
      <c r="F70" s="221">
        <v>35.130000000000003</v>
      </c>
      <c r="G70" s="221">
        <v>560.03</v>
      </c>
      <c r="H70" s="221">
        <v>26.77</v>
      </c>
      <c r="I70" s="221">
        <v>709.95</v>
      </c>
      <c r="J70" s="221">
        <v>24940.54</v>
      </c>
    </row>
    <row r="71" spans="1:10" ht="15.75" customHeight="1">
      <c r="A71" s="219" t="s">
        <v>1540</v>
      </c>
      <c r="B71" s="220" t="s">
        <v>1541</v>
      </c>
      <c r="C71" s="220" t="s">
        <v>1542</v>
      </c>
      <c r="D71" s="219" t="s">
        <v>1543</v>
      </c>
      <c r="E71" s="220" t="s">
        <v>1544</v>
      </c>
      <c r="F71" s="221">
        <v>64.25</v>
      </c>
      <c r="G71" s="221">
        <v>125.18</v>
      </c>
      <c r="H71" s="221">
        <v>26.77</v>
      </c>
      <c r="I71" s="221">
        <v>158.69</v>
      </c>
      <c r="J71" s="221">
        <v>10195.83</v>
      </c>
    </row>
    <row r="72" spans="1:10" ht="15.75" customHeight="1">
      <c r="A72" s="219" t="s">
        <v>1545</v>
      </c>
      <c r="B72" s="220" t="s">
        <v>1546</v>
      </c>
      <c r="C72" s="220" t="s">
        <v>1547</v>
      </c>
      <c r="D72" s="219" t="s">
        <v>1548</v>
      </c>
      <c r="E72" s="220" t="s">
        <v>1549</v>
      </c>
      <c r="F72" s="221">
        <v>26.2</v>
      </c>
      <c r="G72" s="221">
        <v>48.84</v>
      </c>
      <c r="H72" s="221">
        <v>26.77</v>
      </c>
      <c r="I72" s="221">
        <v>61.91</v>
      </c>
      <c r="J72" s="221">
        <v>1622.04</v>
      </c>
    </row>
    <row r="73" spans="1:10" ht="15.75" customHeight="1">
      <c r="A73" s="219" t="s">
        <v>1550</v>
      </c>
      <c r="B73" s="220" t="s">
        <v>1551</v>
      </c>
      <c r="C73" s="220" t="s">
        <v>1552</v>
      </c>
      <c r="D73" s="219" t="s">
        <v>1553</v>
      </c>
      <c r="E73" s="220" t="s">
        <v>1554</v>
      </c>
      <c r="F73" s="221">
        <v>18.309999999999999</v>
      </c>
      <c r="G73" s="221">
        <v>66.959999999999994</v>
      </c>
      <c r="H73" s="221">
        <v>26.77</v>
      </c>
      <c r="I73" s="221">
        <v>84.89</v>
      </c>
      <c r="J73" s="221">
        <v>1554.34</v>
      </c>
    </row>
    <row r="74" spans="1:10" ht="15.75" customHeight="1">
      <c r="A74" s="219" t="s">
        <v>1555</v>
      </c>
      <c r="B74" s="220" t="s">
        <v>1556</v>
      </c>
      <c r="C74" s="220" t="s">
        <v>1557</v>
      </c>
      <c r="D74" s="219" t="s">
        <v>1558</v>
      </c>
      <c r="E74" s="220" t="s">
        <v>1559</v>
      </c>
      <c r="F74" s="221">
        <v>0.33</v>
      </c>
      <c r="G74" s="221">
        <v>66.959999999999994</v>
      </c>
      <c r="H74" s="221">
        <v>26.77</v>
      </c>
      <c r="I74" s="221">
        <v>84.89</v>
      </c>
      <c r="J74" s="221">
        <v>28.01</v>
      </c>
    </row>
    <row r="75" spans="1:10" ht="15.75" customHeight="1">
      <c r="A75" s="219" t="s">
        <v>1560</v>
      </c>
      <c r="B75" s="220" t="s">
        <v>1561</v>
      </c>
      <c r="C75" s="220" t="s">
        <v>1562</v>
      </c>
      <c r="D75" s="219" t="s">
        <v>1563</v>
      </c>
      <c r="E75" s="220" t="s">
        <v>1564</v>
      </c>
      <c r="F75" s="221">
        <v>1.2</v>
      </c>
      <c r="G75" s="221">
        <v>464.22</v>
      </c>
      <c r="H75" s="221">
        <v>26.77</v>
      </c>
      <c r="I75" s="221">
        <v>588.49</v>
      </c>
      <c r="J75" s="221">
        <v>706.19</v>
      </c>
    </row>
    <row r="76" spans="1:10" ht="19.5" customHeight="1">
      <c r="A76" s="217" t="s">
        <v>1565</v>
      </c>
      <c r="B76" s="339" t="s">
        <v>1566</v>
      </c>
      <c r="C76" s="268"/>
      <c r="D76" s="268"/>
      <c r="E76" s="268"/>
      <c r="F76" s="268"/>
      <c r="G76" s="268"/>
      <c r="H76" s="268"/>
      <c r="I76" s="269"/>
      <c r="J76" s="218">
        <v>3228.33</v>
      </c>
    </row>
    <row r="77" spans="1:10" ht="15.75" customHeight="1">
      <c r="A77" s="219" t="s">
        <v>1567</v>
      </c>
      <c r="B77" s="220" t="s">
        <v>1568</v>
      </c>
      <c r="C77" s="220" t="s">
        <v>1569</v>
      </c>
      <c r="D77" s="219" t="s">
        <v>1570</v>
      </c>
      <c r="E77" s="220" t="s">
        <v>1571</v>
      </c>
      <c r="F77" s="221">
        <v>8</v>
      </c>
      <c r="G77" s="221">
        <v>39.99</v>
      </c>
      <c r="H77" s="221">
        <v>26.77</v>
      </c>
      <c r="I77" s="221">
        <v>50.7</v>
      </c>
      <c r="J77" s="221">
        <v>405.6</v>
      </c>
    </row>
    <row r="78" spans="1:10" ht="15.75" customHeight="1">
      <c r="A78" s="219" t="s">
        <v>1572</v>
      </c>
      <c r="B78" s="220" t="s">
        <v>1573</v>
      </c>
      <c r="C78" s="220" t="s">
        <v>1574</v>
      </c>
      <c r="D78" s="219" t="s">
        <v>1575</v>
      </c>
      <c r="E78" s="220" t="s">
        <v>1576</v>
      </c>
      <c r="F78" s="221">
        <v>2</v>
      </c>
      <c r="G78" s="221">
        <v>591.05999999999995</v>
      </c>
      <c r="H78" s="221">
        <v>26.77</v>
      </c>
      <c r="I78" s="221">
        <v>749.29</v>
      </c>
      <c r="J78" s="221">
        <v>1498.58</v>
      </c>
    </row>
    <row r="79" spans="1:10" ht="15.75" customHeight="1">
      <c r="A79" s="219" t="s">
        <v>1577</v>
      </c>
      <c r="B79" s="220" t="s">
        <v>1578</v>
      </c>
      <c r="C79" s="220" t="s">
        <v>1579</v>
      </c>
      <c r="D79" s="219" t="s">
        <v>1580</v>
      </c>
      <c r="E79" s="220" t="s">
        <v>1581</v>
      </c>
      <c r="F79" s="221">
        <v>1</v>
      </c>
      <c r="G79" s="221">
        <v>247.43</v>
      </c>
      <c r="H79" s="221">
        <v>26.77</v>
      </c>
      <c r="I79" s="221">
        <v>313.67</v>
      </c>
      <c r="J79" s="221">
        <v>313.67</v>
      </c>
    </row>
    <row r="80" spans="1:10" ht="15.75" customHeight="1">
      <c r="A80" s="219" t="s">
        <v>1582</v>
      </c>
      <c r="B80" s="220" t="s">
        <v>1583</v>
      </c>
      <c r="C80" s="220" t="s">
        <v>1584</v>
      </c>
      <c r="D80" s="219" t="s">
        <v>1585</v>
      </c>
      <c r="E80" s="220" t="s">
        <v>1586</v>
      </c>
      <c r="F80" s="221">
        <v>5</v>
      </c>
      <c r="G80" s="221">
        <v>53.98</v>
      </c>
      <c r="H80" s="221">
        <v>26.77</v>
      </c>
      <c r="I80" s="221">
        <v>68.430000000000007</v>
      </c>
      <c r="J80" s="221">
        <v>342.15</v>
      </c>
    </row>
    <row r="81" spans="1:10" ht="15.75" customHeight="1">
      <c r="A81" s="219" t="s">
        <v>1587</v>
      </c>
      <c r="B81" s="220" t="s">
        <v>1588</v>
      </c>
      <c r="C81" s="220" t="s">
        <v>1589</v>
      </c>
      <c r="D81" s="219" t="s">
        <v>1590</v>
      </c>
      <c r="E81" s="220" t="s">
        <v>1591</v>
      </c>
      <c r="F81" s="221">
        <v>1</v>
      </c>
      <c r="G81" s="221">
        <v>527.20000000000005</v>
      </c>
      <c r="H81" s="221">
        <v>26.77</v>
      </c>
      <c r="I81" s="221">
        <v>668.33</v>
      </c>
      <c r="J81" s="221">
        <v>668.33</v>
      </c>
    </row>
    <row r="82" spans="1:10" ht="19.5" customHeight="1">
      <c r="A82" s="217" t="s">
        <v>1592</v>
      </c>
      <c r="B82" s="339" t="s">
        <v>1593</v>
      </c>
      <c r="C82" s="268"/>
      <c r="D82" s="268"/>
      <c r="E82" s="268"/>
      <c r="F82" s="268"/>
      <c r="G82" s="268"/>
      <c r="H82" s="268"/>
      <c r="I82" s="269"/>
      <c r="J82" s="218">
        <v>5913983.2000000002</v>
      </c>
    </row>
    <row r="83" spans="1:10" ht="19.5" customHeight="1">
      <c r="A83" s="217" t="s">
        <v>1594</v>
      </c>
      <c r="B83" s="339" t="s">
        <v>1595</v>
      </c>
      <c r="C83" s="268"/>
      <c r="D83" s="268"/>
      <c r="E83" s="268"/>
      <c r="F83" s="268"/>
      <c r="G83" s="268"/>
      <c r="H83" s="268"/>
      <c r="I83" s="269"/>
      <c r="J83" s="218">
        <v>25241.06</v>
      </c>
    </row>
    <row r="84" spans="1:10" ht="15.75" customHeight="1">
      <c r="A84" s="219" t="s">
        <v>1596</v>
      </c>
      <c r="B84" s="220" t="s">
        <v>1597</v>
      </c>
      <c r="C84" s="220" t="s">
        <v>1598</v>
      </c>
      <c r="D84" s="219" t="s">
        <v>1599</v>
      </c>
      <c r="E84" s="220" t="s">
        <v>1600</v>
      </c>
      <c r="F84" s="221">
        <v>2</v>
      </c>
      <c r="G84" s="221">
        <v>5999.12</v>
      </c>
      <c r="H84" s="221">
        <v>26.77</v>
      </c>
      <c r="I84" s="221">
        <v>7605.08</v>
      </c>
      <c r="J84" s="221">
        <v>15210.16</v>
      </c>
    </row>
    <row r="85" spans="1:10" ht="15.75" customHeight="1">
      <c r="A85" s="219" t="s">
        <v>1601</v>
      </c>
      <c r="B85" s="220" t="s">
        <v>1602</v>
      </c>
      <c r="C85" s="220" t="s">
        <v>1603</v>
      </c>
      <c r="D85" s="219" t="s">
        <v>1604</v>
      </c>
      <c r="E85" s="220" t="s">
        <v>1605</v>
      </c>
      <c r="F85" s="221">
        <v>95</v>
      </c>
      <c r="G85" s="221">
        <v>14.75</v>
      </c>
      <c r="H85" s="221">
        <v>26.77</v>
      </c>
      <c r="I85" s="221">
        <v>18.7</v>
      </c>
      <c r="J85" s="221">
        <v>1776.5</v>
      </c>
    </row>
    <row r="86" spans="1:10" ht="15.75" customHeight="1">
      <c r="A86" s="219" t="s">
        <v>1606</v>
      </c>
      <c r="B86" s="220" t="s">
        <v>1607</v>
      </c>
      <c r="C86" s="220" t="s">
        <v>1608</v>
      </c>
      <c r="D86" s="219" t="s">
        <v>1609</v>
      </c>
      <c r="E86" s="220" t="s">
        <v>1610</v>
      </c>
      <c r="F86" s="221">
        <v>140</v>
      </c>
      <c r="G86" s="221">
        <v>18.05</v>
      </c>
      <c r="H86" s="221">
        <v>26.77</v>
      </c>
      <c r="I86" s="221">
        <v>22.88</v>
      </c>
      <c r="J86" s="221">
        <v>3203.2</v>
      </c>
    </row>
    <row r="87" spans="1:10" ht="15.75" customHeight="1">
      <c r="A87" s="219" t="s">
        <v>1611</v>
      </c>
      <c r="B87" s="220" t="s">
        <v>1612</v>
      </c>
      <c r="C87" s="220" t="s">
        <v>1613</v>
      </c>
      <c r="D87" s="219" t="s">
        <v>1614</v>
      </c>
      <c r="E87" s="220" t="s">
        <v>1615</v>
      </c>
      <c r="F87" s="221">
        <v>40</v>
      </c>
      <c r="G87" s="221">
        <v>4.43</v>
      </c>
      <c r="H87" s="221">
        <v>26.77</v>
      </c>
      <c r="I87" s="221">
        <v>5.62</v>
      </c>
      <c r="J87" s="221">
        <v>224.8</v>
      </c>
    </row>
    <row r="88" spans="1:10" ht="19.5" customHeight="1">
      <c r="A88" s="217" t="s">
        <v>1616</v>
      </c>
      <c r="B88" s="339" t="s">
        <v>1617</v>
      </c>
      <c r="C88" s="268"/>
      <c r="D88" s="268"/>
      <c r="E88" s="268"/>
      <c r="F88" s="268"/>
      <c r="G88" s="268"/>
      <c r="H88" s="268"/>
      <c r="I88" s="269"/>
      <c r="J88" s="218">
        <v>4230.16</v>
      </c>
    </row>
    <row r="89" spans="1:10" ht="15.75" customHeight="1">
      <c r="A89" s="219" t="s">
        <v>1618</v>
      </c>
      <c r="B89" s="220" t="s">
        <v>1619</v>
      </c>
      <c r="C89" s="220" t="s">
        <v>1620</v>
      </c>
      <c r="D89" s="219" t="s">
        <v>1621</v>
      </c>
      <c r="E89" s="220" t="s">
        <v>1622</v>
      </c>
      <c r="F89" s="221">
        <v>52</v>
      </c>
      <c r="G89" s="221">
        <v>21.67</v>
      </c>
      <c r="H89" s="221">
        <v>26.77</v>
      </c>
      <c r="I89" s="221">
        <v>27.47</v>
      </c>
      <c r="J89" s="221">
        <v>1428.44</v>
      </c>
    </row>
    <row r="90" spans="1:10" ht="15.75" customHeight="1">
      <c r="A90" s="219" t="s">
        <v>1623</v>
      </c>
      <c r="B90" s="220" t="s">
        <v>1624</v>
      </c>
      <c r="C90" s="220" t="s">
        <v>1625</v>
      </c>
      <c r="D90" s="219" t="s">
        <v>1626</v>
      </c>
      <c r="E90" s="220" t="s">
        <v>1627</v>
      </c>
      <c r="F90" s="221">
        <v>10</v>
      </c>
      <c r="G90" s="221">
        <v>14.43</v>
      </c>
      <c r="H90" s="221">
        <v>26.77</v>
      </c>
      <c r="I90" s="221">
        <v>18.29</v>
      </c>
      <c r="J90" s="221">
        <v>182.9</v>
      </c>
    </row>
    <row r="91" spans="1:10" ht="15.75" customHeight="1">
      <c r="A91" s="219" t="s">
        <v>1628</v>
      </c>
      <c r="B91" s="220" t="s">
        <v>1629</v>
      </c>
      <c r="C91" s="220" t="s">
        <v>1630</v>
      </c>
      <c r="D91" s="219" t="s">
        <v>1631</v>
      </c>
      <c r="E91" s="220" t="s">
        <v>1632</v>
      </c>
      <c r="F91" s="221">
        <v>45</v>
      </c>
      <c r="G91" s="221">
        <v>19.07</v>
      </c>
      <c r="H91" s="221">
        <v>26.77</v>
      </c>
      <c r="I91" s="221">
        <v>24.18</v>
      </c>
      <c r="J91" s="221">
        <v>1088.0999999999999</v>
      </c>
    </row>
    <row r="92" spans="1:10" ht="15.75" customHeight="1">
      <c r="A92" s="219" t="s">
        <v>1633</v>
      </c>
      <c r="B92" s="220" t="s">
        <v>1634</v>
      </c>
      <c r="C92" s="220" t="s">
        <v>1635</v>
      </c>
      <c r="D92" s="219" t="s">
        <v>1636</v>
      </c>
      <c r="E92" s="220" t="s">
        <v>1637</v>
      </c>
      <c r="F92" s="221">
        <v>24</v>
      </c>
      <c r="G92" s="221">
        <v>50.31</v>
      </c>
      <c r="H92" s="221">
        <v>26.77</v>
      </c>
      <c r="I92" s="221">
        <v>63.78</v>
      </c>
      <c r="J92" s="221">
        <v>1530.72</v>
      </c>
    </row>
    <row r="93" spans="1:10" ht="19.5" customHeight="1">
      <c r="A93" s="217" t="s">
        <v>1638</v>
      </c>
      <c r="B93" s="339" t="s">
        <v>1639</v>
      </c>
      <c r="C93" s="268"/>
      <c r="D93" s="268"/>
      <c r="E93" s="268"/>
      <c r="F93" s="268"/>
      <c r="G93" s="268"/>
      <c r="H93" s="268"/>
      <c r="I93" s="269"/>
      <c r="J93" s="218">
        <v>596.24</v>
      </c>
    </row>
    <row r="94" spans="1:10" ht="15.75" customHeight="1">
      <c r="A94" s="219" t="s">
        <v>1640</v>
      </c>
      <c r="B94" s="220" t="s">
        <v>1641</v>
      </c>
      <c r="C94" s="220" t="s">
        <v>1642</v>
      </c>
      <c r="D94" s="219" t="s">
        <v>1643</v>
      </c>
      <c r="E94" s="220" t="s">
        <v>1644</v>
      </c>
      <c r="F94" s="221">
        <v>3</v>
      </c>
      <c r="G94" s="221">
        <v>108.75</v>
      </c>
      <c r="H94" s="221">
        <v>26.77</v>
      </c>
      <c r="I94" s="221">
        <v>137.86000000000001</v>
      </c>
      <c r="J94" s="221">
        <v>413.58</v>
      </c>
    </row>
    <row r="95" spans="1:10" ht="15.75" customHeight="1">
      <c r="A95" s="219" t="s">
        <v>1645</v>
      </c>
      <c r="B95" s="220" t="s">
        <v>1646</v>
      </c>
      <c r="C95" s="220" t="s">
        <v>1647</v>
      </c>
      <c r="D95" s="219" t="s">
        <v>1648</v>
      </c>
      <c r="E95" s="220" t="s">
        <v>1649</v>
      </c>
      <c r="F95" s="221">
        <v>6</v>
      </c>
      <c r="G95" s="221">
        <v>19.25</v>
      </c>
      <c r="H95" s="221">
        <v>26.77</v>
      </c>
      <c r="I95" s="221">
        <v>24.4</v>
      </c>
      <c r="J95" s="221">
        <v>146.4</v>
      </c>
    </row>
    <row r="96" spans="1:10" ht="15.75" customHeight="1">
      <c r="A96" s="219" t="s">
        <v>1650</v>
      </c>
      <c r="B96" s="220" t="s">
        <v>1651</v>
      </c>
      <c r="C96" s="220" t="s">
        <v>1652</v>
      </c>
      <c r="D96" s="219" t="s">
        <v>1653</v>
      </c>
      <c r="E96" s="220" t="s">
        <v>1654</v>
      </c>
      <c r="F96" s="221">
        <v>2</v>
      </c>
      <c r="G96" s="221">
        <v>14.3</v>
      </c>
      <c r="H96" s="221">
        <v>26.77</v>
      </c>
      <c r="I96" s="221">
        <v>18.13</v>
      </c>
      <c r="J96" s="221">
        <v>36.26</v>
      </c>
    </row>
    <row r="97" spans="1:10" ht="19.5" customHeight="1">
      <c r="A97" s="217" t="s">
        <v>1655</v>
      </c>
      <c r="B97" s="339" t="s">
        <v>1656</v>
      </c>
      <c r="C97" s="268"/>
      <c r="D97" s="268"/>
      <c r="E97" s="268"/>
      <c r="F97" s="268"/>
      <c r="G97" s="268"/>
      <c r="H97" s="268"/>
      <c r="I97" s="269"/>
      <c r="J97" s="218">
        <v>5790237.96</v>
      </c>
    </row>
    <row r="98" spans="1:10" ht="19.5" customHeight="1">
      <c r="A98" s="217" t="s">
        <v>1657</v>
      </c>
      <c r="B98" s="339" t="s">
        <v>1658</v>
      </c>
      <c r="C98" s="268"/>
      <c r="D98" s="268"/>
      <c r="E98" s="268"/>
      <c r="F98" s="268"/>
      <c r="G98" s="268"/>
      <c r="H98" s="268"/>
      <c r="I98" s="269"/>
      <c r="J98" s="218">
        <v>5531029.8799999999</v>
      </c>
    </row>
    <row r="99" spans="1:10" ht="15.75" customHeight="1">
      <c r="A99" s="219" t="s">
        <v>1659</v>
      </c>
      <c r="B99" s="220" t="s">
        <v>1660</v>
      </c>
      <c r="C99" s="220" t="s">
        <v>1661</v>
      </c>
      <c r="D99" s="219" t="s">
        <v>1662</v>
      </c>
      <c r="E99" s="220" t="s">
        <v>1663</v>
      </c>
      <c r="F99" s="221">
        <v>1</v>
      </c>
      <c r="G99" s="221">
        <v>4850929.5599999996</v>
      </c>
      <c r="H99" s="221">
        <v>14.02</v>
      </c>
      <c r="I99" s="221">
        <v>5531029.8799999999</v>
      </c>
      <c r="J99" s="221">
        <v>5531029.8799999999</v>
      </c>
    </row>
    <row r="100" spans="1:10" ht="19.5" customHeight="1">
      <c r="A100" s="217" t="s">
        <v>1664</v>
      </c>
      <c r="B100" s="339" t="s">
        <v>1665</v>
      </c>
      <c r="C100" s="268"/>
      <c r="D100" s="268"/>
      <c r="E100" s="268"/>
      <c r="F100" s="268"/>
      <c r="G100" s="268"/>
      <c r="H100" s="268"/>
      <c r="I100" s="269"/>
      <c r="J100" s="218">
        <v>49177.05</v>
      </c>
    </row>
    <row r="101" spans="1:10" ht="15.75" customHeight="1">
      <c r="A101" s="219" t="s">
        <v>1666</v>
      </c>
      <c r="B101" s="220" t="s">
        <v>1667</v>
      </c>
      <c r="C101" s="220" t="s">
        <v>1668</v>
      </c>
      <c r="D101" s="219" t="s">
        <v>1669</v>
      </c>
      <c r="E101" s="220" t="s">
        <v>1670</v>
      </c>
      <c r="F101" s="221">
        <v>1</v>
      </c>
      <c r="G101" s="221">
        <v>38792.339999999997</v>
      </c>
      <c r="H101" s="221">
        <v>26.77</v>
      </c>
      <c r="I101" s="221">
        <v>49177.05</v>
      </c>
      <c r="J101" s="221">
        <v>49177.05</v>
      </c>
    </row>
    <row r="102" spans="1:10" ht="19.5" customHeight="1">
      <c r="A102" s="217" t="s">
        <v>1671</v>
      </c>
      <c r="B102" s="339" t="s">
        <v>1672</v>
      </c>
      <c r="C102" s="268"/>
      <c r="D102" s="268"/>
      <c r="E102" s="268"/>
      <c r="F102" s="268"/>
      <c r="G102" s="268"/>
      <c r="H102" s="268"/>
      <c r="I102" s="269"/>
      <c r="J102" s="218">
        <v>143032.76999999999</v>
      </c>
    </row>
    <row r="103" spans="1:10" ht="15.75" customHeight="1">
      <c r="A103" s="219" t="s">
        <v>1673</v>
      </c>
      <c r="B103" s="220" t="s">
        <v>1674</v>
      </c>
      <c r="C103" s="220" t="s">
        <v>1675</v>
      </c>
      <c r="D103" s="219" t="s">
        <v>1676</v>
      </c>
      <c r="E103" s="220" t="s">
        <v>1677</v>
      </c>
      <c r="F103" s="221">
        <v>120</v>
      </c>
      <c r="G103" s="221">
        <v>6.13</v>
      </c>
      <c r="H103" s="221">
        <v>26.77</v>
      </c>
      <c r="I103" s="221">
        <v>7.77</v>
      </c>
      <c r="J103" s="221">
        <v>932.4</v>
      </c>
    </row>
    <row r="104" spans="1:10" ht="15.75" customHeight="1">
      <c r="A104" s="219" t="s">
        <v>1678</v>
      </c>
      <c r="B104" s="220" t="s">
        <v>1679</v>
      </c>
      <c r="C104" s="220" t="s">
        <v>1680</v>
      </c>
      <c r="D104" s="219" t="s">
        <v>1681</v>
      </c>
      <c r="E104" s="220" t="s">
        <v>1682</v>
      </c>
      <c r="F104" s="221">
        <v>120</v>
      </c>
      <c r="G104" s="221">
        <v>6.13</v>
      </c>
      <c r="H104" s="221">
        <v>26.77</v>
      </c>
      <c r="I104" s="221">
        <v>7.77</v>
      </c>
      <c r="J104" s="221">
        <v>932.4</v>
      </c>
    </row>
    <row r="105" spans="1:10" ht="15.75" customHeight="1">
      <c r="A105" s="219" t="s">
        <v>1683</v>
      </c>
      <c r="B105" s="220" t="s">
        <v>1684</v>
      </c>
      <c r="C105" s="220" t="s">
        <v>1685</v>
      </c>
      <c r="D105" s="219" t="s">
        <v>1686</v>
      </c>
      <c r="E105" s="220" t="s">
        <v>1687</v>
      </c>
      <c r="F105" s="221">
        <v>120</v>
      </c>
      <c r="G105" s="221">
        <v>6.13</v>
      </c>
      <c r="H105" s="221">
        <v>26.77</v>
      </c>
      <c r="I105" s="221">
        <v>7.77</v>
      </c>
      <c r="J105" s="221">
        <v>932.4</v>
      </c>
    </row>
    <row r="106" spans="1:10" ht="15.75" customHeight="1">
      <c r="A106" s="219" t="s">
        <v>1688</v>
      </c>
      <c r="B106" s="220" t="s">
        <v>1689</v>
      </c>
      <c r="C106" s="220" t="s">
        <v>1690</v>
      </c>
      <c r="D106" s="219" t="s">
        <v>1691</v>
      </c>
      <c r="E106" s="220" t="s">
        <v>1692</v>
      </c>
      <c r="F106" s="221">
        <v>435</v>
      </c>
      <c r="G106" s="221">
        <v>12.19</v>
      </c>
      <c r="H106" s="221">
        <v>26.77</v>
      </c>
      <c r="I106" s="221">
        <v>15.45</v>
      </c>
      <c r="J106" s="221">
        <v>6720.75</v>
      </c>
    </row>
    <row r="107" spans="1:10" ht="15.75" customHeight="1">
      <c r="A107" s="219" t="s">
        <v>1693</v>
      </c>
      <c r="B107" s="220" t="s">
        <v>1694</v>
      </c>
      <c r="C107" s="220" t="s">
        <v>1695</v>
      </c>
      <c r="D107" s="219" t="s">
        <v>1696</v>
      </c>
      <c r="E107" s="220" t="s">
        <v>1697</v>
      </c>
      <c r="F107" s="221">
        <v>145</v>
      </c>
      <c r="G107" s="221">
        <v>12.19</v>
      </c>
      <c r="H107" s="221">
        <v>26.77</v>
      </c>
      <c r="I107" s="221">
        <v>15.45</v>
      </c>
      <c r="J107" s="221">
        <v>2240.25</v>
      </c>
    </row>
    <row r="108" spans="1:10" ht="15.75" customHeight="1">
      <c r="A108" s="219" t="s">
        <v>1698</v>
      </c>
      <c r="B108" s="220" t="s">
        <v>1699</v>
      </c>
      <c r="C108" s="220" t="s">
        <v>1700</v>
      </c>
      <c r="D108" s="219" t="s">
        <v>1701</v>
      </c>
      <c r="E108" s="220" t="s">
        <v>1702</v>
      </c>
      <c r="F108" s="221">
        <v>95</v>
      </c>
      <c r="G108" s="221">
        <v>12.19</v>
      </c>
      <c r="H108" s="221">
        <v>26.77</v>
      </c>
      <c r="I108" s="221">
        <v>15.45</v>
      </c>
      <c r="J108" s="221">
        <v>1467.75</v>
      </c>
    </row>
    <row r="109" spans="1:10" ht="15.75" customHeight="1">
      <c r="A109" s="219" t="s">
        <v>1703</v>
      </c>
      <c r="B109" s="220" t="s">
        <v>1704</v>
      </c>
      <c r="C109" s="220" t="s">
        <v>1705</v>
      </c>
      <c r="D109" s="219" t="s">
        <v>1706</v>
      </c>
      <c r="E109" s="220" t="s">
        <v>1707</v>
      </c>
      <c r="F109" s="221">
        <v>204</v>
      </c>
      <c r="G109" s="221">
        <v>383.81</v>
      </c>
      <c r="H109" s="221">
        <v>26.77</v>
      </c>
      <c r="I109" s="221">
        <v>486.56</v>
      </c>
      <c r="J109" s="221">
        <v>99258.240000000005</v>
      </c>
    </row>
    <row r="110" spans="1:10" ht="15.75" customHeight="1">
      <c r="A110" s="219" t="s">
        <v>1708</v>
      </c>
      <c r="B110" s="220" t="s">
        <v>1709</v>
      </c>
      <c r="C110" s="220" t="s">
        <v>1710</v>
      </c>
      <c r="D110" s="219" t="s">
        <v>1711</v>
      </c>
      <c r="E110" s="220" t="s">
        <v>1712</v>
      </c>
      <c r="F110" s="221">
        <v>26</v>
      </c>
      <c r="G110" s="221">
        <v>2.0299999999999998</v>
      </c>
      <c r="H110" s="221">
        <v>26.77</v>
      </c>
      <c r="I110" s="221">
        <v>2.57</v>
      </c>
      <c r="J110" s="221">
        <v>66.819999999999993</v>
      </c>
    </row>
    <row r="111" spans="1:10" ht="15.75" customHeight="1">
      <c r="A111" s="219" t="s">
        <v>1713</v>
      </c>
      <c r="B111" s="220" t="s">
        <v>1714</v>
      </c>
      <c r="C111" s="220" t="s">
        <v>1715</v>
      </c>
      <c r="D111" s="219" t="s">
        <v>1716</v>
      </c>
      <c r="E111" s="220" t="s">
        <v>1717</v>
      </c>
      <c r="F111" s="221">
        <v>3</v>
      </c>
      <c r="G111" s="221">
        <v>105.94</v>
      </c>
      <c r="H111" s="221">
        <v>26.77</v>
      </c>
      <c r="I111" s="221">
        <v>134.30000000000001</v>
      </c>
      <c r="J111" s="221">
        <v>402.9</v>
      </c>
    </row>
    <row r="112" spans="1:10" ht="15.75" customHeight="1">
      <c r="A112" s="219" t="s">
        <v>1718</v>
      </c>
      <c r="B112" s="220" t="s">
        <v>1719</v>
      </c>
      <c r="C112" s="220" t="s">
        <v>1720</v>
      </c>
      <c r="D112" s="219" t="s">
        <v>1721</v>
      </c>
      <c r="E112" s="220" t="s">
        <v>1722</v>
      </c>
      <c r="F112" s="221">
        <v>18</v>
      </c>
      <c r="G112" s="221">
        <v>128</v>
      </c>
      <c r="H112" s="221">
        <v>26.77</v>
      </c>
      <c r="I112" s="221">
        <v>162.27000000000001</v>
      </c>
      <c r="J112" s="221">
        <v>2920.86</v>
      </c>
    </row>
    <row r="113" spans="1:10" ht="15.75" customHeight="1">
      <c r="A113" s="219" t="s">
        <v>1723</v>
      </c>
      <c r="B113" s="220" t="s">
        <v>1724</v>
      </c>
      <c r="C113" s="220" t="s">
        <v>1725</v>
      </c>
      <c r="D113" s="219" t="s">
        <v>1726</v>
      </c>
      <c r="E113" s="220" t="s">
        <v>1727</v>
      </c>
      <c r="F113" s="221">
        <v>200</v>
      </c>
      <c r="G113" s="221">
        <v>101.33</v>
      </c>
      <c r="H113" s="221">
        <v>26.77</v>
      </c>
      <c r="I113" s="221">
        <v>128.46</v>
      </c>
      <c r="J113" s="221">
        <v>25692</v>
      </c>
    </row>
    <row r="114" spans="1:10" ht="15.75" customHeight="1">
      <c r="A114" s="219" t="s">
        <v>1728</v>
      </c>
      <c r="B114" s="220" t="s">
        <v>1729</v>
      </c>
      <c r="C114" s="220" t="s">
        <v>1730</v>
      </c>
      <c r="D114" s="219" t="s">
        <v>1731</v>
      </c>
      <c r="E114" s="220" t="s">
        <v>1732</v>
      </c>
      <c r="F114" s="221">
        <v>50</v>
      </c>
      <c r="G114" s="221">
        <v>23.13</v>
      </c>
      <c r="H114" s="221">
        <v>26.77</v>
      </c>
      <c r="I114" s="221">
        <v>29.32</v>
      </c>
      <c r="J114" s="221">
        <v>1466</v>
      </c>
    </row>
    <row r="115" spans="1:10" ht="19.5" customHeight="1">
      <c r="A115" s="217" t="s">
        <v>1733</v>
      </c>
      <c r="B115" s="339" t="s">
        <v>1734</v>
      </c>
      <c r="C115" s="268"/>
      <c r="D115" s="268"/>
      <c r="E115" s="268"/>
      <c r="F115" s="268"/>
      <c r="G115" s="268"/>
      <c r="H115" s="268"/>
      <c r="I115" s="269"/>
      <c r="J115" s="218">
        <v>32087.63</v>
      </c>
    </row>
    <row r="116" spans="1:10" ht="15.75" customHeight="1">
      <c r="A116" s="219" t="s">
        <v>1735</v>
      </c>
      <c r="B116" s="220" t="s">
        <v>1736</v>
      </c>
      <c r="C116" s="220" t="s">
        <v>1737</v>
      </c>
      <c r="D116" s="219" t="s">
        <v>1738</v>
      </c>
      <c r="E116" s="220" t="s">
        <v>1739</v>
      </c>
      <c r="F116" s="221">
        <v>40</v>
      </c>
      <c r="G116" s="221">
        <v>21.67</v>
      </c>
      <c r="H116" s="221">
        <v>26.77</v>
      </c>
      <c r="I116" s="221">
        <v>27.47</v>
      </c>
      <c r="J116" s="221">
        <v>1098.8</v>
      </c>
    </row>
    <row r="117" spans="1:10" ht="15.75" customHeight="1">
      <c r="A117" s="219" t="s">
        <v>1740</v>
      </c>
      <c r="B117" s="220" t="s">
        <v>1741</v>
      </c>
      <c r="C117" s="220" t="s">
        <v>1742</v>
      </c>
      <c r="D117" s="219" t="s">
        <v>1743</v>
      </c>
      <c r="E117" s="220" t="s">
        <v>1744</v>
      </c>
      <c r="F117" s="221">
        <v>50</v>
      </c>
      <c r="G117" s="221">
        <v>19.07</v>
      </c>
      <c r="H117" s="221">
        <v>26.77</v>
      </c>
      <c r="I117" s="221">
        <v>24.18</v>
      </c>
      <c r="J117" s="221">
        <v>1209</v>
      </c>
    </row>
    <row r="118" spans="1:10" ht="15.75" customHeight="1">
      <c r="A118" s="219" t="s">
        <v>1745</v>
      </c>
      <c r="B118" s="220" t="s">
        <v>1746</v>
      </c>
      <c r="C118" s="220" t="s">
        <v>1747</v>
      </c>
      <c r="D118" s="219" t="s">
        <v>1748</v>
      </c>
      <c r="E118" s="220" t="s">
        <v>1749</v>
      </c>
      <c r="F118" s="221">
        <v>80</v>
      </c>
      <c r="G118" s="221">
        <v>79.150000000000006</v>
      </c>
      <c r="H118" s="221">
        <v>26.77</v>
      </c>
      <c r="I118" s="221">
        <v>100.34</v>
      </c>
      <c r="J118" s="221">
        <v>8027.2</v>
      </c>
    </row>
    <row r="119" spans="1:10" ht="15.75" customHeight="1">
      <c r="A119" s="219" t="s">
        <v>1750</v>
      </c>
      <c r="B119" s="220" t="s">
        <v>1751</v>
      </c>
      <c r="C119" s="220" t="s">
        <v>1752</v>
      </c>
      <c r="D119" s="219" t="s">
        <v>1753</v>
      </c>
      <c r="E119" s="220" t="s">
        <v>1754</v>
      </c>
      <c r="F119" s="221">
        <v>10</v>
      </c>
      <c r="G119" s="221">
        <v>7.37</v>
      </c>
      <c r="H119" s="221">
        <v>26.77</v>
      </c>
      <c r="I119" s="221">
        <v>9.34</v>
      </c>
      <c r="J119" s="221">
        <v>93.4</v>
      </c>
    </row>
    <row r="120" spans="1:10" ht="15.75" customHeight="1">
      <c r="A120" s="219" t="s">
        <v>1755</v>
      </c>
      <c r="B120" s="220" t="s">
        <v>1756</v>
      </c>
      <c r="C120" s="220" t="s">
        <v>1757</v>
      </c>
      <c r="D120" s="219" t="s">
        <v>1758</v>
      </c>
      <c r="E120" s="220" t="s">
        <v>1759</v>
      </c>
      <c r="F120" s="221">
        <v>25</v>
      </c>
      <c r="G120" s="221">
        <v>32.31</v>
      </c>
      <c r="H120" s="221">
        <v>26.77</v>
      </c>
      <c r="I120" s="221">
        <v>40.96</v>
      </c>
      <c r="J120" s="221">
        <v>1024</v>
      </c>
    </row>
    <row r="121" spans="1:10" ht="15.75" customHeight="1">
      <c r="A121" s="219" t="s">
        <v>1760</v>
      </c>
      <c r="B121" s="220" t="s">
        <v>1761</v>
      </c>
      <c r="C121" s="220" t="s">
        <v>1762</v>
      </c>
      <c r="D121" s="219" t="s">
        <v>1763</v>
      </c>
      <c r="E121" s="220" t="s">
        <v>1764</v>
      </c>
      <c r="F121" s="221">
        <v>3</v>
      </c>
      <c r="G121" s="221">
        <v>133.82</v>
      </c>
      <c r="H121" s="221">
        <v>26.77</v>
      </c>
      <c r="I121" s="221">
        <v>169.64</v>
      </c>
      <c r="J121" s="221">
        <v>508.92</v>
      </c>
    </row>
    <row r="122" spans="1:10" ht="15.75" customHeight="1">
      <c r="A122" s="219" t="s">
        <v>1765</v>
      </c>
      <c r="B122" s="220" t="s">
        <v>1766</v>
      </c>
      <c r="C122" s="220" t="s">
        <v>1767</v>
      </c>
      <c r="D122" s="219" t="s">
        <v>1768</v>
      </c>
      <c r="E122" s="220" t="s">
        <v>1769</v>
      </c>
      <c r="F122" s="221">
        <v>3</v>
      </c>
      <c r="G122" s="221">
        <v>59.93</v>
      </c>
      <c r="H122" s="221">
        <v>26.77</v>
      </c>
      <c r="I122" s="221">
        <v>75.97</v>
      </c>
      <c r="J122" s="221">
        <v>227.91</v>
      </c>
    </row>
    <row r="123" spans="1:10" ht="15.75" customHeight="1">
      <c r="A123" s="219" t="s">
        <v>1770</v>
      </c>
      <c r="B123" s="220" t="s">
        <v>1771</v>
      </c>
      <c r="C123" s="220" t="s">
        <v>1772</v>
      </c>
      <c r="D123" s="219" t="s">
        <v>1773</v>
      </c>
      <c r="E123" s="220" t="s">
        <v>1774</v>
      </c>
      <c r="F123" s="221">
        <v>100</v>
      </c>
      <c r="G123" s="221">
        <v>141.87</v>
      </c>
      <c r="H123" s="221">
        <v>26.77</v>
      </c>
      <c r="I123" s="221">
        <v>179.85</v>
      </c>
      <c r="J123" s="221">
        <v>17985</v>
      </c>
    </row>
    <row r="124" spans="1:10" ht="15.75" customHeight="1">
      <c r="A124" s="219" t="s">
        <v>1775</v>
      </c>
      <c r="B124" s="220" t="s">
        <v>1776</v>
      </c>
      <c r="C124" s="220" t="s">
        <v>1777</v>
      </c>
      <c r="D124" s="219" t="s">
        <v>1778</v>
      </c>
      <c r="E124" s="220" t="s">
        <v>1779</v>
      </c>
      <c r="F124" s="221">
        <v>30</v>
      </c>
      <c r="G124" s="221">
        <v>50.31</v>
      </c>
      <c r="H124" s="221">
        <v>26.77</v>
      </c>
      <c r="I124" s="221">
        <v>63.78</v>
      </c>
      <c r="J124" s="221">
        <v>1913.4</v>
      </c>
    </row>
    <row r="125" spans="1:10" ht="19.5" customHeight="1">
      <c r="A125" s="217" t="s">
        <v>1780</v>
      </c>
      <c r="B125" s="339" t="s">
        <v>1781</v>
      </c>
      <c r="C125" s="268"/>
      <c r="D125" s="268"/>
      <c r="E125" s="268"/>
      <c r="F125" s="268"/>
      <c r="G125" s="268"/>
      <c r="H125" s="268"/>
      <c r="I125" s="269"/>
      <c r="J125" s="218">
        <v>5413.83</v>
      </c>
    </row>
    <row r="126" spans="1:10" ht="15.75" customHeight="1">
      <c r="A126" s="219" t="s">
        <v>1782</v>
      </c>
      <c r="B126" s="220" t="s">
        <v>1783</v>
      </c>
      <c r="C126" s="220" t="s">
        <v>1784</v>
      </c>
      <c r="D126" s="219" t="s">
        <v>1785</v>
      </c>
      <c r="E126" s="220" t="s">
        <v>1786</v>
      </c>
      <c r="F126" s="221">
        <v>2</v>
      </c>
      <c r="G126" s="221">
        <v>1170.1500000000001</v>
      </c>
      <c r="H126" s="221">
        <v>26.77</v>
      </c>
      <c r="I126" s="221">
        <v>1483.4</v>
      </c>
      <c r="J126" s="221">
        <v>2966.8</v>
      </c>
    </row>
    <row r="127" spans="1:10" ht="15.75" customHeight="1">
      <c r="A127" s="219" t="s">
        <v>1787</v>
      </c>
      <c r="B127" s="220" t="s">
        <v>1788</v>
      </c>
      <c r="C127" s="220" t="s">
        <v>1789</v>
      </c>
      <c r="D127" s="219" t="s">
        <v>1790</v>
      </c>
      <c r="E127" s="220" t="s">
        <v>1791</v>
      </c>
      <c r="F127" s="221">
        <v>6</v>
      </c>
      <c r="G127" s="221">
        <v>128.44999999999999</v>
      </c>
      <c r="H127" s="221">
        <v>26.77</v>
      </c>
      <c r="I127" s="221">
        <v>162.84</v>
      </c>
      <c r="J127" s="221">
        <v>977.04</v>
      </c>
    </row>
    <row r="128" spans="1:10" ht="15.75" customHeight="1">
      <c r="A128" s="219" t="s">
        <v>1792</v>
      </c>
      <c r="B128" s="220" t="s">
        <v>1793</v>
      </c>
      <c r="C128" s="220" t="s">
        <v>1794</v>
      </c>
      <c r="D128" s="219" t="s">
        <v>1795</v>
      </c>
      <c r="E128" s="220" t="s">
        <v>1796</v>
      </c>
      <c r="F128" s="221">
        <v>2</v>
      </c>
      <c r="G128" s="221">
        <v>291.11</v>
      </c>
      <c r="H128" s="221">
        <v>26.77</v>
      </c>
      <c r="I128" s="221">
        <v>369.04</v>
      </c>
      <c r="J128" s="221">
        <v>738.08</v>
      </c>
    </row>
    <row r="129" spans="1:10" ht="15.75" customHeight="1">
      <c r="A129" s="219" t="s">
        <v>1797</v>
      </c>
      <c r="B129" s="220" t="s">
        <v>1798</v>
      </c>
      <c r="C129" s="220" t="s">
        <v>1799</v>
      </c>
      <c r="D129" s="219" t="s">
        <v>1800</v>
      </c>
      <c r="E129" s="220" t="s">
        <v>1801</v>
      </c>
      <c r="F129" s="221">
        <v>3</v>
      </c>
      <c r="G129" s="221">
        <v>138.51</v>
      </c>
      <c r="H129" s="221">
        <v>26.77</v>
      </c>
      <c r="I129" s="221">
        <v>175.59</v>
      </c>
      <c r="J129" s="221">
        <v>526.77</v>
      </c>
    </row>
    <row r="130" spans="1:10" ht="15.75" customHeight="1">
      <c r="A130" s="219" t="s">
        <v>1802</v>
      </c>
      <c r="B130" s="220" t="s">
        <v>1803</v>
      </c>
      <c r="C130" s="220" t="s">
        <v>1804</v>
      </c>
      <c r="D130" s="219" t="s">
        <v>1805</v>
      </c>
      <c r="E130" s="220" t="s">
        <v>1806</v>
      </c>
      <c r="F130" s="221">
        <v>3</v>
      </c>
      <c r="G130" s="221">
        <v>53.94</v>
      </c>
      <c r="H130" s="221">
        <v>26.77</v>
      </c>
      <c r="I130" s="221">
        <v>68.38</v>
      </c>
      <c r="J130" s="221">
        <v>205.14</v>
      </c>
    </row>
    <row r="131" spans="1:10" ht="19.5" customHeight="1">
      <c r="A131" s="217" t="s">
        <v>1807</v>
      </c>
      <c r="B131" s="339" t="s">
        <v>1808</v>
      </c>
      <c r="C131" s="268"/>
      <c r="D131" s="268"/>
      <c r="E131" s="268"/>
      <c r="F131" s="268"/>
      <c r="G131" s="268"/>
      <c r="H131" s="268"/>
      <c r="I131" s="269"/>
      <c r="J131" s="218">
        <v>5701.4</v>
      </c>
    </row>
    <row r="132" spans="1:10" ht="15.75" customHeight="1">
      <c r="A132" s="219" t="s">
        <v>1809</v>
      </c>
      <c r="B132" s="220" t="s">
        <v>1810</v>
      </c>
      <c r="C132" s="220" t="s">
        <v>1811</v>
      </c>
      <c r="D132" s="219" t="s">
        <v>1812</v>
      </c>
      <c r="E132" s="220" t="s">
        <v>1813</v>
      </c>
      <c r="F132" s="221">
        <v>2</v>
      </c>
      <c r="G132" s="221">
        <v>146.83000000000001</v>
      </c>
      <c r="H132" s="221">
        <v>26.77</v>
      </c>
      <c r="I132" s="221">
        <v>186.14</v>
      </c>
      <c r="J132" s="221">
        <v>372.28</v>
      </c>
    </row>
    <row r="133" spans="1:10" ht="15.75" customHeight="1">
      <c r="A133" s="219" t="s">
        <v>1814</v>
      </c>
      <c r="B133" s="220" t="s">
        <v>1815</v>
      </c>
      <c r="C133" s="220" t="s">
        <v>1816</v>
      </c>
      <c r="D133" s="219" t="s">
        <v>1817</v>
      </c>
      <c r="E133" s="220" t="s">
        <v>1818</v>
      </c>
      <c r="F133" s="221">
        <v>6</v>
      </c>
      <c r="G133" s="221">
        <v>108.75</v>
      </c>
      <c r="H133" s="221">
        <v>26.77</v>
      </c>
      <c r="I133" s="221">
        <v>137.86000000000001</v>
      </c>
      <c r="J133" s="221">
        <v>827.16</v>
      </c>
    </row>
    <row r="134" spans="1:10" ht="15.75" customHeight="1">
      <c r="A134" s="219" t="s">
        <v>1819</v>
      </c>
      <c r="B134" s="220" t="s">
        <v>1820</v>
      </c>
      <c r="C134" s="220" t="s">
        <v>1821</v>
      </c>
      <c r="D134" s="219" t="s">
        <v>1822</v>
      </c>
      <c r="E134" s="220" t="s">
        <v>1823</v>
      </c>
      <c r="F134" s="221">
        <v>2</v>
      </c>
      <c r="G134" s="221">
        <v>234.3</v>
      </c>
      <c r="H134" s="221">
        <v>26.77</v>
      </c>
      <c r="I134" s="221">
        <v>297.02</v>
      </c>
      <c r="J134" s="221">
        <v>594.04</v>
      </c>
    </row>
    <row r="135" spans="1:10" ht="15.75" customHeight="1">
      <c r="A135" s="219" t="s">
        <v>1824</v>
      </c>
      <c r="B135" s="220" t="s">
        <v>1825</v>
      </c>
      <c r="C135" s="220" t="s">
        <v>1826</v>
      </c>
      <c r="D135" s="219" t="s">
        <v>1827</v>
      </c>
      <c r="E135" s="220" t="s">
        <v>1828</v>
      </c>
      <c r="F135" s="221">
        <v>6</v>
      </c>
      <c r="G135" s="221">
        <v>513.78</v>
      </c>
      <c r="H135" s="221">
        <v>26.77</v>
      </c>
      <c r="I135" s="221">
        <v>651.32000000000005</v>
      </c>
      <c r="J135" s="221">
        <v>3907.92</v>
      </c>
    </row>
    <row r="136" spans="1:10" ht="19.5" customHeight="1">
      <c r="A136" s="217" t="s">
        <v>1829</v>
      </c>
      <c r="B136" s="339" t="s">
        <v>1830</v>
      </c>
      <c r="C136" s="268"/>
      <c r="D136" s="268"/>
      <c r="E136" s="268"/>
      <c r="F136" s="268"/>
      <c r="G136" s="268"/>
      <c r="H136" s="268"/>
      <c r="I136" s="269"/>
      <c r="J136" s="218">
        <v>23795.4</v>
      </c>
    </row>
    <row r="137" spans="1:10" ht="15.75" customHeight="1">
      <c r="A137" s="219" t="s">
        <v>1831</v>
      </c>
      <c r="B137" s="220" t="s">
        <v>1832</v>
      </c>
      <c r="C137" s="220" t="s">
        <v>1833</v>
      </c>
      <c r="D137" s="219" t="s">
        <v>1834</v>
      </c>
      <c r="E137" s="220" t="s">
        <v>1835</v>
      </c>
      <c r="F137" s="221">
        <v>160</v>
      </c>
      <c r="G137" s="221">
        <v>56.92</v>
      </c>
      <c r="H137" s="221">
        <v>26.77</v>
      </c>
      <c r="I137" s="221">
        <v>72.16</v>
      </c>
      <c r="J137" s="221">
        <v>11545.6</v>
      </c>
    </row>
    <row r="138" spans="1:10" ht="15.75" customHeight="1">
      <c r="A138" s="219" t="s">
        <v>1836</v>
      </c>
      <c r="B138" s="220" t="s">
        <v>1837</v>
      </c>
      <c r="C138" s="220" t="s">
        <v>1838</v>
      </c>
      <c r="D138" s="219" t="s">
        <v>1839</v>
      </c>
      <c r="E138" s="220" t="s">
        <v>1840</v>
      </c>
      <c r="F138" s="221">
        <v>8</v>
      </c>
      <c r="G138" s="221">
        <v>34.99</v>
      </c>
      <c r="H138" s="221">
        <v>26.77</v>
      </c>
      <c r="I138" s="221">
        <v>44.36</v>
      </c>
      <c r="J138" s="221">
        <v>354.88</v>
      </c>
    </row>
    <row r="139" spans="1:10" ht="15.75" customHeight="1">
      <c r="A139" s="219" t="s">
        <v>1841</v>
      </c>
      <c r="B139" s="220" t="s">
        <v>1842</v>
      </c>
      <c r="C139" s="220" t="s">
        <v>1843</v>
      </c>
      <c r="D139" s="219" t="s">
        <v>1844</v>
      </c>
      <c r="E139" s="220" t="s">
        <v>1845</v>
      </c>
      <c r="F139" s="221">
        <v>8</v>
      </c>
      <c r="G139" s="221">
        <v>50.95</v>
      </c>
      <c r="H139" s="221">
        <v>26.77</v>
      </c>
      <c r="I139" s="221">
        <v>64.59</v>
      </c>
      <c r="J139" s="221">
        <v>516.72</v>
      </c>
    </row>
    <row r="140" spans="1:10" ht="15.75" customHeight="1">
      <c r="A140" s="219" t="s">
        <v>1846</v>
      </c>
      <c r="B140" s="220" t="s">
        <v>1847</v>
      </c>
      <c r="C140" s="220" t="s">
        <v>1848</v>
      </c>
      <c r="D140" s="219" t="s">
        <v>1849</v>
      </c>
      <c r="E140" s="220" t="s">
        <v>1850</v>
      </c>
      <c r="F140" s="221">
        <v>20</v>
      </c>
      <c r="G140" s="221">
        <v>73.680000000000007</v>
      </c>
      <c r="H140" s="221">
        <v>26.77</v>
      </c>
      <c r="I140" s="221">
        <v>93.4</v>
      </c>
      <c r="J140" s="221">
        <v>1868</v>
      </c>
    </row>
    <row r="141" spans="1:10" ht="15.75" customHeight="1">
      <c r="A141" s="219" t="s">
        <v>1851</v>
      </c>
      <c r="B141" s="220" t="s">
        <v>1852</v>
      </c>
      <c r="C141" s="220" t="s">
        <v>1853</v>
      </c>
      <c r="D141" s="219" t="s">
        <v>1854</v>
      </c>
      <c r="E141" s="220" t="s">
        <v>1855</v>
      </c>
      <c r="F141" s="221">
        <v>20</v>
      </c>
      <c r="G141" s="221">
        <v>108.57</v>
      </c>
      <c r="H141" s="221">
        <v>26.77</v>
      </c>
      <c r="I141" s="221">
        <v>137.63</v>
      </c>
      <c r="J141" s="221">
        <v>2752.6</v>
      </c>
    </row>
    <row r="142" spans="1:10" ht="15.75" customHeight="1">
      <c r="A142" s="219" t="s">
        <v>1856</v>
      </c>
      <c r="B142" s="220" t="s">
        <v>1857</v>
      </c>
      <c r="C142" s="220" t="s">
        <v>1858</v>
      </c>
      <c r="D142" s="219" t="s">
        <v>1859</v>
      </c>
      <c r="E142" s="220" t="s">
        <v>1860</v>
      </c>
      <c r="F142" s="221">
        <v>20</v>
      </c>
      <c r="G142" s="221">
        <v>220.39</v>
      </c>
      <c r="H142" s="221">
        <v>26.77</v>
      </c>
      <c r="I142" s="221">
        <v>279.39</v>
      </c>
      <c r="J142" s="221">
        <v>5587.8</v>
      </c>
    </row>
    <row r="143" spans="1:10" ht="15.75" customHeight="1">
      <c r="A143" s="219" t="s">
        <v>1861</v>
      </c>
      <c r="B143" s="220" t="s">
        <v>1862</v>
      </c>
      <c r="C143" s="220" t="s">
        <v>1863</v>
      </c>
      <c r="D143" s="219" t="s">
        <v>1864</v>
      </c>
      <c r="E143" s="220" t="s">
        <v>1865</v>
      </c>
      <c r="F143" s="221">
        <v>20</v>
      </c>
      <c r="G143" s="221">
        <v>46.14</v>
      </c>
      <c r="H143" s="221">
        <v>26.77</v>
      </c>
      <c r="I143" s="221">
        <v>58.49</v>
      </c>
      <c r="J143" s="221">
        <v>1169.8</v>
      </c>
    </row>
    <row r="144" spans="1:10" ht="19.5" customHeight="1">
      <c r="A144" s="217" t="s">
        <v>1866</v>
      </c>
      <c r="B144" s="339" t="s">
        <v>1867</v>
      </c>
      <c r="C144" s="268"/>
      <c r="D144" s="268"/>
      <c r="E144" s="268"/>
      <c r="F144" s="268"/>
      <c r="G144" s="268"/>
      <c r="H144" s="268"/>
      <c r="I144" s="269"/>
      <c r="J144" s="218">
        <v>20388.439999999999</v>
      </c>
    </row>
    <row r="145" spans="1:10" ht="15.75" customHeight="1">
      <c r="A145" s="219" t="s">
        <v>1868</v>
      </c>
      <c r="B145" s="220" t="s">
        <v>1869</v>
      </c>
      <c r="C145" s="220" t="s">
        <v>1870</v>
      </c>
      <c r="D145" s="219" t="s">
        <v>1871</v>
      </c>
      <c r="E145" s="220" t="s">
        <v>1872</v>
      </c>
      <c r="F145" s="221">
        <v>1</v>
      </c>
      <c r="G145" s="221">
        <v>1095.49</v>
      </c>
      <c r="H145" s="221">
        <v>26.77</v>
      </c>
      <c r="I145" s="221">
        <v>1388.75</v>
      </c>
      <c r="J145" s="221">
        <v>1388.75</v>
      </c>
    </row>
    <row r="146" spans="1:10" ht="15.75" customHeight="1">
      <c r="A146" s="219" t="s">
        <v>1873</v>
      </c>
      <c r="B146" s="220" t="s">
        <v>1874</v>
      </c>
      <c r="C146" s="220" t="s">
        <v>1875</v>
      </c>
      <c r="D146" s="219" t="s">
        <v>1876</v>
      </c>
      <c r="E146" s="220" t="s">
        <v>1877</v>
      </c>
      <c r="F146" s="221">
        <v>3</v>
      </c>
      <c r="G146" s="221">
        <v>163.47</v>
      </c>
      <c r="H146" s="221">
        <v>26.77</v>
      </c>
      <c r="I146" s="221">
        <v>207.23</v>
      </c>
      <c r="J146" s="221">
        <v>621.69000000000005</v>
      </c>
    </row>
    <row r="147" spans="1:10" ht="15.75" customHeight="1">
      <c r="A147" s="219" t="s">
        <v>1878</v>
      </c>
      <c r="B147" s="220" t="s">
        <v>1879</v>
      </c>
      <c r="C147" s="220" t="s">
        <v>1880</v>
      </c>
      <c r="D147" s="219" t="s">
        <v>1881</v>
      </c>
      <c r="E147" s="220" t="s">
        <v>1882</v>
      </c>
      <c r="F147" s="221">
        <v>15</v>
      </c>
      <c r="G147" s="221">
        <v>40.69</v>
      </c>
      <c r="H147" s="221">
        <v>26.77</v>
      </c>
      <c r="I147" s="221">
        <v>51.58</v>
      </c>
      <c r="J147" s="221">
        <v>773.7</v>
      </c>
    </row>
    <row r="148" spans="1:10" ht="15.75" customHeight="1">
      <c r="A148" s="219" t="s">
        <v>1883</v>
      </c>
      <c r="B148" s="220" t="s">
        <v>1884</v>
      </c>
      <c r="C148" s="220" t="s">
        <v>1885</v>
      </c>
      <c r="D148" s="219" t="s">
        <v>1886</v>
      </c>
      <c r="E148" s="220" t="s">
        <v>1887</v>
      </c>
      <c r="F148" s="221">
        <v>8</v>
      </c>
      <c r="G148" s="221">
        <v>260.7</v>
      </c>
      <c r="H148" s="221">
        <v>26.77</v>
      </c>
      <c r="I148" s="221">
        <v>330.49</v>
      </c>
      <c r="J148" s="221">
        <v>2643.92</v>
      </c>
    </row>
    <row r="149" spans="1:10" ht="15.75" customHeight="1">
      <c r="A149" s="219" t="s">
        <v>1888</v>
      </c>
      <c r="B149" s="220" t="s">
        <v>1889</v>
      </c>
      <c r="C149" s="220" t="s">
        <v>1890</v>
      </c>
      <c r="D149" s="219" t="s">
        <v>1891</v>
      </c>
      <c r="E149" s="220" t="s">
        <v>1892</v>
      </c>
      <c r="F149" s="221">
        <v>2</v>
      </c>
      <c r="G149" s="221">
        <v>453.74</v>
      </c>
      <c r="H149" s="221">
        <v>26.77</v>
      </c>
      <c r="I149" s="221">
        <v>575.21</v>
      </c>
      <c r="J149" s="221">
        <v>1150.42</v>
      </c>
    </row>
    <row r="150" spans="1:10" ht="15.75" customHeight="1">
      <c r="A150" s="219" t="s">
        <v>1893</v>
      </c>
      <c r="B150" s="220" t="s">
        <v>1894</v>
      </c>
      <c r="C150" s="220" t="s">
        <v>1895</v>
      </c>
      <c r="D150" s="219" t="s">
        <v>1896</v>
      </c>
      <c r="E150" s="220" t="s">
        <v>1897</v>
      </c>
      <c r="F150" s="221">
        <v>12</v>
      </c>
      <c r="G150" s="221">
        <v>34.83</v>
      </c>
      <c r="H150" s="221">
        <v>26.77</v>
      </c>
      <c r="I150" s="221">
        <v>44.15</v>
      </c>
      <c r="J150" s="221">
        <v>529.79999999999995</v>
      </c>
    </row>
    <row r="151" spans="1:10" ht="15.75" customHeight="1">
      <c r="A151" s="219" t="s">
        <v>1898</v>
      </c>
      <c r="B151" s="220" t="s">
        <v>1899</v>
      </c>
      <c r="C151" s="220" t="s">
        <v>1900</v>
      </c>
      <c r="D151" s="219" t="s">
        <v>1901</v>
      </c>
      <c r="E151" s="220" t="s">
        <v>1902</v>
      </c>
      <c r="F151" s="221">
        <v>1</v>
      </c>
      <c r="G151" s="221">
        <v>30.43</v>
      </c>
      <c r="H151" s="221">
        <v>26.77</v>
      </c>
      <c r="I151" s="221">
        <v>38.58</v>
      </c>
      <c r="J151" s="221">
        <v>38.58</v>
      </c>
    </row>
    <row r="152" spans="1:10" ht="15.75" customHeight="1">
      <c r="A152" s="219" t="s">
        <v>1903</v>
      </c>
      <c r="B152" s="220" t="s">
        <v>1904</v>
      </c>
      <c r="C152" s="220" t="s">
        <v>1905</v>
      </c>
      <c r="D152" s="219" t="s">
        <v>1906</v>
      </c>
      <c r="E152" s="220" t="s">
        <v>1907</v>
      </c>
      <c r="F152" s="221">
        <v>30</v>
      </c>
      <c r="G152" s="221">
        <v>45.42</v>
      </c>
      <c r="H152" s="221">
        <v>26.77</v>
      </c>
      <c r="I152" s="221">
        <v>57.58</v>
      </c>
      <c r="J152" s="221">
        <v>1727.4</v>
      </c>
    </row>
    <row r="153" spans="1:10" ht="15.75" customHeight="1">
      <c r="A153" s="219" t="s">
        <v>1908</v>
      </c>
      <c r="B153" s="220" t="s">
        <v>1909</v>
      </c>
      <c r="C153" s="220" t="s">
        <v>1910</v>
      </c>
      <c r="D153" s="219" t="s">
        <v>1911</v>
      </c>
      <c r="E153" s="220" t="s">
        <v>1912</v>
      </c>
      <c r="F153" s="221">
        <v>6</v>
      </c>
      <c r="G153" s="221">
        <v>606.08000000000004</v>
      </c>
      <c r="H153" s="221">
        <v>26.77</v>
      </c>
      <c r="I153" s="221">
        <v>768.33</v>
      </c>
      <c r="J153" s="221">
        <v>4609.9799999999996</v>
      </c>
    </row>
    <row r="154" spans="1:10" ht="15.75" customHeight="1">
      <c r="A154" s="219" t="s">
        <v>1913</v>
      </c>
      <c r="B154" s="220" t="s">
        <v>1914</v>
      </c>
      <c r="C154" s="220" t="s">
        <v>1915</v>
      </c>
      <c r="D154" s="219" t="s">
        <v>1916</v>
      </c>
      <c r="E154" s="220" t="s">
        <v>1917</v>
      </c>
      <c r="F154" s="221">
        <v>1</v>
      </c>
      <c r="G154" s="221">
        <v>411.08</v>
      </c>
      <c r="H154" s="221">
        <v>26.77</v>
      </c>
      <c r="I154" s="221">
        <v>521.13</v>
      </c>
      <c r="J154" s="221">
        <v>521.13</v>
      </c>
    </row>
    <row r="155" spans="1:10" ht="15.75" customHeight="1">
      <c r="A155" s="219" t="s">
        <v>1918</v>
      </c>
      <c r="B155" s="220" t="s">
        <v>1919</v>
      </c>
      <c r="C155" s="220" t="s">
        <v>1920</v>
      </c>
      <c r="D155" s="219" t="s">
        <v>1921</v>
      </c>
      <c r="E155" s="220" t="s">
        <v>1922</v>
      </c>
      <c r="F155" s="221">
        <v>2</v>
      </c>
      <c r="G155" s="221">
        <v>220.39</v>
      </c>
      <c r="H155" s="221">
        <v>26.77</v>
      </c>
      <c r="I155" s="221">
        <v>279.39</v>
      </c>
      <c r="J155" s="221">
        <v>558.78</v>
      </c>
    </row>
    <row r="156" spans="1:10" ht="15.75" customHeight="1">
      <c r="A156" s="219" t="s">
        <v>1923</v>
      </c>
      <c r="B156" s="220" t="s">
        <v>1924</v>
      </c>
      <c r="C156" s="220" t="s">
        <v>1925</v>
      </c>
      <c r="D156" s="219" t="s">
        <v>1926</v>
      </c>
      <c r="E156" s="220" t="s">
        <v>1927</v>
      </c>
      <c r="F156" s="221">
        <v>2</v>
      </c>
      <c r="G156" s="221">
        <v>46.14</v>
      </c>
      <c r="H156" s="221">
        <v>26.77</v>
      </c>
      <c r="I156" s="221">
        <v>58.49</v>
      </c>
      <c r="J156" s="221">
        <v>116.98</v>
      </c>
    </row>
    <row r="157" spans="1:10" ht="15.75" customHeight="1">
      <c r="A157" s="219" t="s">
        <v>1928</v>
      </c>
      <c r="B157" s="220" t="s">
        <v>1929</v>
      </c>
      <c r="C157" s="220" t="s">
        <v>1930</v>
      </c>
      <c r="D157" s="219" t="s">
        <v>1931</v>
      </c>
      <c r="E157" s="220" t="s">
        <v>1932</v>
      </c>
      <c r="F157" s="221">
        <v>3</v>
      </c>
      <c r="G157" s="221">
        <v>185.15</v>
      </c>
      <c r="H157" s="221">
        <v>26.77</v>
      </c>
      <c r="I157" s="221">
        <v>234.71</v>
      </c>
      <c r="J157" s="221">
        <v>704.13</v>
      </c>
    </row>
    <row r="158" spans="1:10" ht="15.75" customHeight="1">
      <c r="A158" s="219" t="s">
        <v>1933</v>
      </c>
      <c r="B158" s="220" t="s">
        <v>1934</v>
      </c>
      <c r="C158" s="220" t="s">
        <v>1935</v>
      </c>
      <c r="D158" s="219" t="s">
        <v>1936</v>
      </c>
      <c r="E158" s="220" t="s">
        <v>1937</v>
      </c>
      <c r="F158" s="221">
        <v>0.01</v>
      </c>
      <c r="G158" s="221">
        <v>160.01</v>
      </c>
      <c r="H158" s="221">
        <v>26.77</v>
      </c>
      <c r="I158" s="221">
        <v>202.84</v>
      </c>
      <c r="J158" s="221">
        <v>2.0299999999999998</v>
      </c>
    </row>
    <row r="159" spans="1:10" ht="15.75" customHeight="1">
      <c r="A159" s="219" t="s">
        <v>1938</v>
      </c>
      <c r="B159" s="220" t="s">
        <v>1939</v>
      </c>
      <c r="C159" s="220" t="s">
        <v>1940</v>
      </c>
      <c r="D159" s="219" t="s">
        <v>1941</v>
      </c>
      <c r="E159" s="220" t="s">
        <v>1942</v>
      </c>
      <c r="F159" s="221">
        <v>1</v>
      </c>
      <c r="G159" s="221">
        <v>2674.93</v>
      </c>
      <c r="H159" s="221">
        <v>26.77</v>
      </c>
      <c r="I159" s="221">
        <v>3391.01</v>
      </c>
      <c r="J159" s="221">
        <v>3391.01</v>
      </c>
    </row>
    <row r="160" spans="1:10" ht="15.75" customHeight="1">
      <c r="A160" s="219" t="s">
        <v>1943</v>
      </c>
      <c r="B160" s="220" t="s">
        <v>1944</v>
      </c>
      <c r="C160" s="220" t="s">
        <v>1945</v>
      </c>
      <c r="D160" s="219" t="s">
        <v>1946</v>
      </c>
      <c r="E160" s="220" t="s">
        <v>1947</v>
      </c>
      <c r="F160" s="221">
        <v>1</v>
      </c>
      <c r="G160" s="221">
        <v>909.23</v>
      </c>
      <c r="H160" s="221">
        <v>26.77</v>
      </c>
      <c r="I160" s="221">
        <v>1152.6300000000001</v>
      </c>
      <c r="J160" s="221">
        <v>1152.6300000000001</v>
      </c>
    </row>
    <row r="161" spans="1:10" ht="15.75" customHeight="1">
      <c r="A161" s="219" t="s">
        <v>1948</v>
      </c>
      <c r="B161" s="220" t="s">
        <v>1949</v>
      </c>
      <c r="C161" s="220" t="s">
        <v>1950</v>
      </c>
      <c r="D161" s="219" t="s">
        <v>1951</v>
      </c>
      <c r="E161" s="220" t="s">
        <v>1952</v>
      </c>
      <c r="F161" s="221">
        <v>2</v>
      </c>
      <c r="G161" s="221">
        <v>43.8</v>
      </c>
      <c r="H161" s="221">
        <v>26.77</v>
      </c>
      <c r="I161" s="221">
        <v>55.53</v>
      </c>
      <c r="J161" s="221">
        <v>111.06</v>
      </c>
    </row>
    <row r="162" spans="1:10" ht="15.75" customHeight="1">
      <c r="A162" s="219" t="s">
        <v>1953</v>
      </c>
      <c r="B162" s="220" t="s">
        <v>1954</v>
      </c>
      <c r="C162" s="220" t="s">
        <v>1955</v>
      </c>
      <c r="D162" s="219" t="s">
        <v>1956</v>
      </c>
      <c r="E162" s="220" t="s">
        <v>1957</v>
      </c>
      <c r="F162" s="221">
        <v>5</v>
      </c>
      <c r="G162" s="221">
        <v>54.66</v>
      </c>
      <c r="H162" s="221">
        <v>26.77</v>
      </c>
      <c r="I162" s="221">
        <v>69.290000000000006</v>
      </c>
      <c r="J162" s="221">
        <v>346.45</v>
      </c>
    </row>
    <row r="163" spans="1:10" ht="19.5" customHeight="1">
      <c r="A163" s="217" t="s">
        <v>1958</v>
      </c>
      <c r="B163" s="339" t="s">
        <v>1959</v>
      </c>
      <c r="C163" s="268"/>
      <c r="D163" s="268"/>
      <c r="E163" s="268"/>
      <c r="F163" s="268"/>
      <c r="G163" s="268"/>
      <c r="H163" s="268"/>
      <c r="I163" s="269"/>
      <c r="J163" s="218">
        <v>23088.92</v>
      </c>
    </row>
    <row r="164" spans="1:10" ht="15.75" customHeight="1">
      <c r="A164" s="219" t="s">
        <v>1960</v>
      </c>
      <c r="B164" s="220" t="s">
        <v>1961</v>
      </c>
      <c r="C164" s="220" t="s">
        <v>1962</v>
      </c>
      <c r="D164" s="219" t="s">
        <v>1963</v>
      </c>
      <c r="E164" s="220" t="s">
        <v>1964</v>
      </c>
      <c r="F164" s="221">
        <v>116</v>
      </c>
      <c r="G164" s="221">
        <v>77.94</v>
      </c>
      <c r="H164" s="221">
        <v>26.77</v>
      </c>
      <c r="I164" s="221">
        <v>98.8</v>
      </c>
      <c r="J164" s="221">
        <v>11460.8</v>
      </c>
    </row>
    <row r="165" spans="1:10" ht="15.75" customHeight="1">
      <c r="A165" s="219" t="s">
        <v>1965</v>
      </c>
      <c r="B165" s="220" t="s">
        <v>1966</v>
      </c>
      <c r="C165" s="220" t="s">
        <v>1967</v>
      </c>
      <c r="D165" s="219" t="s">
        <v>1968</v>
      </c>
      <c r="E165" s="220" t="s">
        <v>1969</v>
      </c>
      <c r="F165" s="221">
        <v>30</v>
      </c>
      <c r="G165" s="221">
        <v>54.66</v>
      </c>
      <c r="H165" s="221">
        <v>26.77</v>
      </c>
      <c r="I165" s="221">
        <v>69.290000000000006</v>
      </c>
      <c r="J165" s="221">
        <v>2078.6999999999998</v>
      </c>
    </row>
    <row r="166" spans="1:10" ht="15.75" customHeight="1">
      <c r="A166" s="219" t="s">
        <v>1970</v>
      </c>
      <c r="B166" s="220" t="s">
        <v>1971</v>
      </c>
      <c r="C166" s="220" t="s">
        <v>1972</v>
      </c>
      <c r="D166" s="219" t="s">
        <v>1973</v>
      </c>
      <c r="E166" s="220" t="s">
        <v>1974</v>
      </c>
      <c r="F166" s="221">
        <v>9</v>
      </c>
      <c r="G166" s="221">
        <v>112.8</v>
      </c>
      <c r="H166" s="221">
        <v>26.77</v>
      </c>
      <c r="I166" s="221">
        <v>143</v>
      </c>
      <c r="J166" s="221">
        <v>1287</v>
      </c>
    </row>
    <row r="167" spans="1:10" ht="15.75" customHeight="1">
      <c r="A167" s="219" t="s">
        <v>1975</v>
      </c>
      <c r="B167" s="220" t="s">
        <v>1976</v>
      </c>
      <c r="C167" s="220" t="s">
        <v>1977</v>
      </c>
      <c r="D167" s="219" t="s">
        <v>1978</v>
      </c>
      <c r="E167" s="220" t="s">
        <v>1979</v>
      </c>
      <c r="F167" s="221">
        <v>13</v>
      </c>
      <c r="G167" s="221">
        <v>34.99</v>
      </c>
      <c r="H167" s="221">
        <v>26.77</v>
      </c>
      <c r="I167" s="221">
        <v>44.36</v>
      </c>
      <c r="J167" s="221">
        <v>576.67999999999995</v>
      </c>
    </row>
    <row r="168" spans="1:10" ht="15.75" customHeight="1">
      <c r="A168" s="219" t="s">
        <v>1980</v>
      </c>
      <c r="B168" s="220" t="s">
        <v>1981</v>
      </c>
      <c r="C168" s="220" t="s">
        <v>1982</v>
      </c>
      <c r="D168" s="219" t="s">
        <v>1983</v>
      </c>
      <c r="E168" s="220" t="s">
        <v>1984</v>
      </c>
      <c r="F168" s="221">
        <v>14</v>
      </c>
      <c r="G168" s="221">
        <v>30.82</v>
      </c>
      <c r="H168" s="221">
        <v>26.77</v>
      </c>
      <c r="I168" s="221">
        <v>39.07</v>
      </c>
      <c r="J168" s="221">
        <v>546.98</v>
      </c>
    </row>
    <row r="169" spans="1:10" ht="15.75" customHeight="1">
      <c r="A169" s="219" t="s">
        <v>1985</v>
      </c>
      <c r="B169" s="220" t="s">
        <v>1986</v>
      </c>
      <c r="C169" s="220" t="s">
        <v>1987</v>
      </c>
      <c r="D169" s="219" t="s">
        <v>1988</v>
      </c>
      <c r="E169" s="220" t="s">
        <v>1989</v>
      </c>
      <c r="F169" s="221">
        <v>2</v>
      </c>
      <c r="G169" s="221">
        <v>106.94</v>
      </c>
      <c r="H169" s="221">
        <v>26.77</v>
      </c>
      <c r="I169" s="221">
        <v>135.57</v>
      </c>
      <c r="J169" s="221">
        <v>271.14</v>
      </c>
    </row>
    <row r="170" spans="1:10" ht="15.75" customHeight="1">
      <c r="A170" s="219" t="s">
        <v>1990</v>
      </c>
      <c r="B170" s="220" t="s">
        <v>1991</v>
      </c>
      <c r="C170" s="220" t="s">
        <v>1992</v>
      </c>
      <c r="D170" s="219" t="s">
        <v>1993</v>
      </c>
      <c r="E170" s="220" t="s">
        <v>1994</v>
      </c>
      <c r="F170" s="221">
        <v>8</v>
      </c>
      <c r="G170" s="221">
        <v>48.28</v>
      </c>
      <c r="H170" s="221">
        <v>26.77</v>
      </c>
      <c r="I170" s="221">
        <v>61.2</v>
      </c>
      <c r="J170" s="221">
        <v>489.6</v>
      </c>
    </row>
    <row r="171" spans="1:10" ht="15.75" customHeight="1">
      <c r="A171" s="219" t="s">
        <v>1995</v>
      </c>
      <c r="B171" s="220" t="s">
        <v>1996</v>
      </c>
      <c r="C171" s="220" t="s">
        <v>1997</v>
      </c>
      <c r="D171" s="219" t="s">
        <v>1998</v>
      </c>
      <c r="E171" s="220" t="s">
        <v>1999</v>
      </c>
      <c r="F171" s="221">
        <v>4</v>
      </c>
      <c r="G171" s="221">
        <v>34.909999999999997</v>
      </c>
      <c r="H171" s="221">
        <v>26.77</v>
      </c>
      <c r="I171" s="221">
        <v>44.26</v>
      </c>
      <c r="J171" s="221">
        <v>177.04</v>
      </c>
    </row>
    <row r="172" spans="1:10" ht="15.75" customHeight="1">
      <c r="A172" s="219" t="s">
        <v>2000</v>
      </c>
      <c r="B172" s="220" t="s">
        <v>2001</v>
      </c>
      <c r="C172" s="220" t="s">
        <v>2002</v>
      </c>
      <c r="D172" s="219" t="s">
        <v>2003</v>
      </c>
      <c r="E172" s="220" t="s">
        <v>2004</v>
      </c>
      <c r="F172" s="221">
        <v>4</v>
      </c>
      <c r="G172" s="221">
        <v>47.91</v>
      </c>
      <c r="H172" s="221">
        <v>26.77</v>
      </c>
      <c r="I172" s="221">
        <v>60.74</v>
      </c>
      <c r="J172" s="221">
        <v>242.96</v>
      </c>
    </row>
    <row r="173" spans="1:10" ht="15.75" customHeight="1">
      <c r="A173" s="219" t="s">
        <v>2005</v>
      </c>
      <c r="B173" s="220" t="s">
        <v>2006</v>
      </c>
      <c r="C173" s="220" t="s">
        <v>2007</v>
      </c>
      <c r="D173" s="219" t="s">
        <v>2008</v>
      </c>
      <c r="E173" s="220" t="s">
        <v>2009</v>
      </c>
      <c r="F173" s="221">
        <v>15</v>
      </c>
      <c r="G173" s="221">
        <v>34.99</v>
      </c>
      <c r="H173" s="221">
        <v>26.77</v>
      </c>
      <c r="I173" s="221">
        <v>44.36</v>
      </c>
      <c r="J173" s="221">
        <v>665.4</v>
      </c>
    </row>
    <row r="174" spans="1:10" ht="15.75" customHeight="1">
      <c r="A174" s="219" t="s">
        <v>2010</v>
      </c>
      <c r="B174" s="220" t="s">
        <v>2011</v>
      </c>
      <c r="C174" s="220" t="s">
        <v>2012</v>
      </c>
      <c r="D174" s="219" t="s">
        <v>2013</v>
      </c>
      <c r="E174" s="220" t="s">
        <v>2014</v>
      </c>
      <c r="F174" s="221">
        <v>8</v>
      </c>
      <c r="G174" s="221">
        <v>73.680000000000007</v>
      </c>
      <c r="H174" s="221">
        <v>26.77</v>
      </c>
      <c r="I174" s="221">
        <v>93.4</v>
      </c>
      <c r="J174" s="221">
        <v>747.2</v>
      </c>
    </row>
    <row r="175" spans="1:10" ht="15.75" customHeight="1">
      <c r="A175" s="219" t="s">
        <v>2015</v>
      </c>
      <c r="B175" s="220" t="s">
        <v>2016</v>
      </c>
      <c r="C175" s="220" t="s">
        <v>2017</v>
      </c>
      <c r="D175" s="219" t="s">
        <v>2018</v>
      </c>
      <c r="E175" s="220" t="s">
        <v>2019</v>
      </c>
      <c r="F175" s="221">
        <v>8</v>
      </c>
      <c r="G175" s="221">
        <v>108.57</v>
      </c>
      <c r="H175" s="221">
        <v>26.77</v>
      </c>
      <c r="I175" s="221">
        <v>137.63</v>
      </c>
      <c r="J175" s="221">
        <v>1101.04</v>
      </c>
    </row>
    <row r="176" spans="1:10" ht="15.75" customHeight="1">
      <c r="A176" s="219" t="s">
        <v>2020</v>
      </c>
      <c r="B176" s="220" t="s">
        <v>2021</v>
      </c>
      <c r="C176" s="220" t="s">
        <v>2022</v>
      </c>
      <c r="D176" s="219" t="s">
        <v>2023</v>
      </c>
      <c r="E176" s="220" t="s">
        <v>2024</v>
      </c>
      <c r="F176" s="221">
        <v>1</v>
      </c>
      <c r="G176" s="221">
        <v>584.79</v>
      </c>
      <c r="H176" s="221">
        <v>26.77</v>
      </c>
      <c r="I176" s="221">
        <v>741.34</v>
      </c>
      <c r="J176" s="221">
        <v>741.34</v>
      </c>
    </row>
    <row r="177" spans="1:10" ht="15.75" customHeight="1">
      <c r="A177" s="219" t="s">
        <v>2025</v>
      </c>
      <c r="B177" s="220" t="s">
        <v>2026</v>
      </c>
      <c r="C177" s="220" t="s">
        <v>2027</v>
      </c>
      <c r="D177" s="219" t="s">
        <v>2028</v>
      </c>
      <c r="E177" s="220" t="s">
        <v>2029</v>
      </c>
      <c r="F177" s="221">
        <v>8</v>
      </c>
      <c r="G177" s="221">
        <v>220.39</v>
      </c>
      <c r="H177" s="221">
        <v>26.77</v>
      </c>
      <c r="I177" s="221">
        <v>279.39</v>
      </c>
      <c r="J177" s="221">
        <v>2235.12</v>
      </c>
    </row>
    <row r="178" spans="1:10" ht="15.75" customHeight="1">
      <c r="A178" s="219" t="s">
        <v>2030</v>
      </c>
      <c r="B178" s="220" t="s">
        <v>2031</v>
      </c>
      <c r="C178" s="220" t="s">
        <v>2032</v>
      </c>
      <c r="D178" s="219" t="s">
        <v>2033</v>
      </c>
      <c r="E178" s="220" t="s">
        <v>2034</v>
      </c>
      <c r="F178" s="221">
        <v>8</v>
      </c>
      <c r="G178" s="221">
        <v>46.14</v>
      </c>
      <c r="H178" s="221">
        <v>26.77</v>
      </c>
      <c r="I178" s="221">
        <v>58.49</v>
      </c>
      <c r="J178" s="221">
        <v>467.92</v>
      </c>
    </row>
    <row r="179" spans="1:10" ht="19.5" customHeight="1">
      <c r="A179" s="217" t="s">
        <v>2035</v>
      </c>
      <c r="B179" s="339" t="s">
        <v>2036</v>
      </c>
      <c r="C179" s="268"/>
      <c r="D179" s="268"/>
      <c r="E179" s="268"/>
      <c r="F179" s="268"/>
      <c r="G179" s="268"/>
      <c r="H179" s="268"/>
      <c r="I179" s="269"/>
      <c r="J179" s="218">
        <v>55026.82</v>
      </c>
    </row>
    <row r="180" spans="1:10" ht="15.75" customHeight="1">
      <c r="A180" s="219" t="s">
        <v>2037</v>
      </c>
      <c r="B180" s="220" t="s">
        <v>2038</v>
      </c>
      <c r="C180" s="220" t="s">
        <v>2039</v>
      </c>
      <c r="D180" s="219" t="s">
        <v>2040</v>
      </c>
      <c r="E180" s="220" t="s">
        <v>2041</v>
      </c>
      <c r="F180" s="221">
        <v>208</v>
      </c>
      <c r="G180" s="221">
        <v>4.43</v>
      </c>
      <c r="H180" s="221">
        <v>26.77</v>
      </c>
      <c r="I180" s="221">
        <v>5.62</v>
      </c>
      <c r="J180" s="221">
        <v>1168.96</v>
      </c>
    </row>
    <row r="181" spans="1:10" ht="15.75" customHeight="1">
      <c r="A181" s="219" t="s">
        <v>2042</v>
      </c>
      <c r="B181" s="220" t="s">
        <v>2043</v>
      </c>
      <c r="C181" s="220" t="s">
        <v>2044</v>
      </c>
      <c r="D181" s="219" t="s">
        <v>2045</v>
      </c>
      <c r="E181" s="220" t="s">
        <v>2046</v>
      </c>
      <c r="F181" s="221">
        <v>15</v>
      </c>
      <c r="G181" s="221">
        <v>27.99</v>
      </c>
      <c r="H181" s="221">
        <v>26.77</v>
      </c>
      <c r="I181" s="221">
        <v>35.479999999999997</v>
      </c>
      <c r="J181" s="221">
        <v>532.20000000000005</v>
      </c>
    </row>
    <row r="182" spans="1:10" ht="15.75" customHeight="1">
      <c r="A182" s="219" t="s">
        <v>2047</v>
      </c>
      <c r="B182" s="220" t="s">
        <v>2048</v>
      </c>
      <c r="C182" s="220" t="s">
        <v>2049</v>
      </c>
      <c r="D182" s="219" t="s">
        <v>2050</v>
      </c>
      <c r="E182" s="220" t="s">
        <v>2051</v>
      </c>
      <c r="F182" s="221">
        <v>50</v>
      </c>
      <c r="G182" s="221">
        <v>5.82</v>
      </c>
      <c r="H182" s="221">
        <v>26.77</v>
      </c>
      <c r="I182" s="221">
        <v>7.38</v>
      </c>
      <c r="J182" s="221">
        <v>369</v>
      </c>
    </row>
    <row r="183" spans="1:10" ht="15.75" customHeight="1">
      <c r="A183" s="219" t="s">
        <v>2052</v>
      </c>
      <c r="B183" s="220" t="s">
        <v>2053</v>
      </c>
      <c r="C183" s="220" t="s">
        <v>2054</v>
      </c>
      <c r="D183" s="219" t="s">
        <v>2055</v>
      </c>
      <c r="E183" s="220" t="s">
        <v>2056</v>
      </c>
      <c r="F183" s="221">
        <v>2</v>
      </c>
      <c r="G183" s="221">
        <v>34.36</v>
      </c>
      <c r="H183" s="221">
        <v>26.77</v>
      </c>
      <c r="I183" s="221">
        <v>43.56</v>
      </c>
      <c r="J183" s="221">
        <v>87.12</v>
      </c>
    </row>
    <row r="184" spans="1:10" ht="15.75" customHeight="1">
      <c r="A184" s="219" t="s">
        <v>2057</v>
      </c>
      <c r="B184" s="220" t="s">
        <v>2058</v>
      </c>
      <c r="C184" s="220" t="s">
        <v>2059</v>
      </c>
      <c r="D184" s="219" t="s">
        <v>2060</v>
      </c>
      <c r="E184" s="220" t="s">
        <v>2061</v>
      </c>
      <c r="F184" s="221">
        <v>14</v>
      </c>
      <c r="G184" s="221">
        <v>33.74</v>
      </c>
      <c r="H184" s="221">
        <v>26.77</v>
      </c>
      <c r="I184" s="221">
        <v>42.77</v>
      </c>
      <c r="J184" s="221">
        <v>598.78</v>
      </c>
    </row>
    <row r="185" spans="1:10" ht="15.75" customHeight="1">
      <c r="A185" s="219" t="s">
        <v>2062</v>
      </c>
      <c r="B185" s="220" t="s">
        <v>2063</v>
      </c>
      <c r="C185" s="220" t="s">
        <v>2064</v>
      </c>
      <c r="D185" s="219" t="s">
        <v>2065</v>
      </c>
      <c r="E185" s="220" t="s">
        <v>2066</v>
      </c>
      <c r="F185" s="221">
        <v>5</v>
      </c>
      <c r="G185" s="221">
        <v>134.71</v>
      </c>
      <c r="H185" s="221">
        <v>26.77</v>
      </c>
      <c r="I185" s="221">
        <v>170.77</v>
      </c>
      <c r="J185" s="221">
        <v>853.85</v>
      </c>
    </row>
    <row r="186" spans="1:10" ht="15.75" customHeight="1">
      <c r="A186" s="219" t="s">
        <v>2067</v>
      </c>
      <c r="B186" s="220" t="s">
        <v>2068</v>
      </c>
      <c r="C186" s="220" t="s">
        <v>2069</v>
      </c>
      <c r="D186" s="219" t="s">
        <v>2070</v>
      </c>
      <c r="E186" s="220" t="s">
        <v>2071</v>
      </c>
      <c r="F186" s="221">
        <v>40</v>
      </c>
      <c r="G186" s="221">
        <v>14.43</v>
      </c>
      <c r="H186" s="221">
        <v>26.77</v>
      </c>
      <c r="I186" s="221">
        <v>18.29</v>
      </c>
      <c r="J186" s="221">
        <v>731.6</v>
      </c>
    </row>
    <row r="187" spans="1:10" ht="15.75" customHeight="1">
      <c r="A187" s="219" t="s">
        <v>2072</v>
      </c>
      <c r="B187" s="220" t="s">
        <v>2073</v>
      </c>
      <c r="C187" s="220" t="s">
        <v>2074</v>
      </c>
      <c r="D187" s="219" t="s">
        <v>2075</v>
      </c>
      <c r="E187" s="220" t="s">
        <v>2076</v>
      </c>
      <c r="F187" s="221">
        <v>5</v>
      </c>
      <c r="G187" s="221">
        <v>32.01</v>
      </c>
      <c r="H187" s="221">
        <v>26.77</v>
      </c>
      <c r="I187" s="221">
        <v>40.58</v>
      </c>
      <c r="J187" s="221">
        <v>202.9</v>
      </c>
    </row>
    <row r="188" spans="1:10" ht="15.75" customHeight="1">
      <c r="A188" s="219" t="s">
        <v>2077</v>
      </c>
      <c r="B188" s="220" t="s">
        <v>2078</v>
      </c>
      <c r="C188" s="220" t="s">
        <v>2079</v>
      </c>
      <c r="D188" s="219" t="s">
        <v>2080</v>
      </c>
      <c r="E188" s="220" t="s">
        <v>2081</v>
      </c>
      <c r="F188" s="221">
        <v>12</v>
      </c>
      <c r="G188" s="221">
        <v>14.43</v>
      </c>
      <c r="H188" s="221">
        <v>26.77</v>
      </c>
      <c r="I188" s="221">
        <v>18.29</v>
      </c>
      <c r="J188" s="221">
        <v>219.48</v>
      </c>
    </row>
    <row r="189" spans="1:10" ht="15.75" customHeight="1">
      <c r="A189" s="219" t="s">
        <v>2082</v>
      </c>
      <c r="B189" s="220" t="s">
        <v>2083</v>
      </c>
      <c r="C189" s="220" t="s">
        <v>2084</v>
      </c>
      <c r="D189" s="219" t="s">
        <v>2085</v>
      </c>
      <c r="E189" s="220" t="s">
        <v>2086</v>
      </c>
      <c r="F189" s="221">
        <v>30</v>
      </c>
      <c r="G189" s="221">
        <v>11.64</v>
      </c>
      <c r="H189" s="221">
        <v>26.77</v>
      </c>
      <c r="I189" s="221">
        <v>14.76</v>
      </c>
      <c r="J189" s="221">
        <v>442.8</v>
      </c>
    </row>
    <row r="190" spans="1:10" ht="15.75" customHeight="1">
      <c r="A190" s="219" t="s">
        <v>2087</v>
      </c>
      <c r="B190" s="220" t="s">
        <v>2088</v>
      </c>
      <c r="C190" s="220" t="s">
        <v>2089</v>
      </c>
      <c r="D190" s="219" t="s">
        <v>2090</v>
      </c>
      <c r="E190" s="220" t="s">
        <v>2091</v>
      </c>
      <c r="F190" s="221">
        <v>45</v>
      </c>
      <c r="G190" s="221">
        <v>50.31</v>
      </c>
      <c r="H190" s="221">
        <v>26.77</v>
      </c>
      <c r="I190" s="221">
        <v>63.78</v>
      </c>
      <c r="J190" s="221">
        <v>2870.1</v>
      </c>
    </row>
    <row r="191" spans="1:10" ht="15.75" customHeight="1">
      <c r="A191" s="219" t="s">
        <v>2092</v>
      </c>
      <c r="B191" s="220" t="s">
        <v>2093</v>
      </c>
      <c r="C191" s="220" t="s">
        <v>2094</v>
      </c>
      <c r="D191" s="219" t="s">
        <v>2095</v>
      </c>
      <c r="E191" s="220" t="s">
        <v>2096</v>
      </c>
      <c r="F191" s="221">
        <v>35</v>
      </c>
      <c r="G191" s="221">
        <v>19.07</v>
      </c>
      <c r="H191" s="221">
        <v>26.77</v>
      </c>
      <c r="I191" s="221">
        <v>24.18</v>
      </c>
      <c r="J191" s="221">
        <v>846.3</v>
      </c>
    </row>
    <row r="192" spans="1:10" ht="15.75" customHeight="1">
      <c r="A192" s="219" t="s">
        <v>2097</v>
      </c>
      <c r="B192" s="220" t="s">
        <v>2098</v>
      </c>
      <c r="C192" s="220" t="s">
        <v>2099</v>
      </c>
      <c r="D192" s="219" t="s">
        <v>2100</v>
      </c>
      <c r="E192" s="220" t="s">
        <v>2101</v>
      </c>
      <c r="F192" s="221">
        <v>1</v>
      </c>
      <c r="G192" s="221">
        <v>963.53</v>
      </c>
      <c r="H192" s="221">
        <v>26.77</v>
      </c>
      <c r="I192" s="221">
        <v>1221.47</v>
      </c>
      <c r="J192" s="221">
        <v>1221.47</v>
      </c>
    </row>
    <row r="193" spans="1:10" ht="15.75" customHeight="1">
      <c r="A193" s="219" t="s">
        <v>2102</v>
      </c>
      <c r="B193" s="220" t="s">
        <v>2103</v>
      </c>
      <c r="C193" s="220" t="s">
        <v>2104</v>
      </c>
      <c r="D193" s="219" t="s">
        <v>2105</v>
      </c>
      <c r="E193" s="220" t="s">
        <v>2106</v>
      </c>
      <c r="F193" s="221">
        <v>1</v>
      </c>
      <c r="G193" s="221">
        <v>2236.36</v>
      </c>
      <c r="H193" s="221">
        <v>26.77</v>
      </c>
      <c r="I193" s="221">
        <v>2835.03</v>
      </c>
      <c r="J193" s="221">
        <v>2835.03</v>
      </c>
    </row>
    <row r="194" spans="1:10" ht="15.75" customHeight="1">
      <c r="A194" s="219" t="s">
        <v>2107</v>
      </c>
      <c r="B194" s="220" t="s">
        <v>2108</v>
      </c>
      <c r="C194" s="220" t="s">
        <v>2109</v>
      </c>
      <c r="D194" s="219" t="s">
        <v>2110</v>
      </c>
      <c r="E194" s="220" t="s">
        <v>2111</v>
      </c>
      <c r="F194" s="221">
        <v>1</v>
      </c>
      <c r="G194" s="221">
        <v>1326.45</v>
      </c>
      <c r="H194" s="221">
        <v>26.77</v>
      </c>
      <c r="I194" s="221">
        <v>1681.54</v>
      </c>
      <c r="J194" s="221">
        <v>1681.54</v>
      </c>
    </row>
    <row r="195" spans="1:10" ht="15.75" customHeight="1">
      <c r="A195" s="219" t="s">
        <v>2112</v>
      </c>
      <c r="B195" s="220" t="s">
        <v>2113</v>
      </c>
      <c r="C195" s="220" t="s">
        <v>2114</v>
      </c>
      <c r="D195" s="219" t="s">
        <v>2115</v>
      </c>
      <c r="E195" s="220" t="s">
        <v>2116</v>
      </c>
      <c r="F195" s="221">
        <v>2</v>
      </c>
      <c r="G195" s="221">
        <v>69.42</v>
      </c>
      <c r="H195" s="221">
        <v>26.77</v>
      </c>
      <c r="I195" s="221">
        <v>88</v>
      </c>
      <c r="J195" s="221">
        <v>176</v>
      </c>
    </row>
    <row r="196" spans="1:10" ht="15.75" customHeight="1">
      <c r="A196" s="219" t="s">
        <v>2117</v>
      </c>
      <c r="B196" s="220" t="s">
        <v>2118</v>
      </c>
      <c r="C196" s="220" t="s">
        <v>2119</v>
      </c>
      <c r="D196" s="219" t="s">
        <v>2120</v>
      </c>
      <c r="E196" s="220" t="s">
        <v>2121</v>
      </c>
      <c r="F196" s="221">
        <v>1</v>
      </c>
      <c r="G196" s="221">
        <v>80.709999999999994</v>
      </c>
      <c r="H196" s="221">
        <v>26.77</v>
      </c>
      <c r="I196" s="221">
        <v>102.32</v>
      </c>
      <c r="J196" s="221">
        <v>102.32</v>
      </c>
    </row>
    <row r="197" spans="1:10" ht="15.75" customHeight="1">
      <c r="A197" s="219" t="s">
        <v>2122</v>
      </c>
      <c r="B197" s="220" t="s">
        <v>2123</v>
      </c>
      <c r="C197" s="220" t="s">
        <v>2124</v>
      </c>
      <c r="D197" s="219" t="s">
        <v>2125</v>
      </c>
      <c r="E197" s="220" t="s">
        <v>2126</v>
      </c>
      <c r="F197" s="221">
        <v>2</v>
      </c>
      <c r="G197" s="221">
        <v>35.270000000000003</v>
      </c>
      <c r="H197" s="221">
        <v>26.77</v>
      </c>
      <c r="I197" s="221">
        <v>44.71</v>
      </c>
      <c r="J197" s="221">
        <v>89.42</v>
      </c>
    </row>
    <row r="198" spans="1:10" ht="15.75" customHeight="1">
      <c r="A198" s="219" t="s">
        <v>2127</v>
      </c>
      <c r="B198" s="220" t="s">
        <v>2128</v>
      </c>
      <c r="C198" s="220" t="s">
        <v>2129</v>
      </c>
      <c r="D198" s="219" t="s">
        <v>2130</v>
      </c>
      <c r="E198" s="220" t="s">
        <v>2131</v>
      </c>
      <c r="F198" s="221">
        <v>9</v>
      </c>
      <c r="G198" s="221">
        <v>8.85</v>
      </c>
      <c r="H198" s="221">
        <v>26.77</v>
      </c>
      <c r="I198" s="221">
        <v>11.22</v>
      </c>
      <c r="J198" s="221">
        <v>100.98</v>
      </c>
    </row>
    <row r="199" spans="1:10" ht="15.75" customHeight="1">
      <c r="A199" s="219" t="s">
        <v>2132</v>
      </c>
      <c r="B199" s="220" t="s">
        <v>2133</v>
      </c>
      <c r="C199" s="220" t="s">
        <v>2134</v>
      </c>
      <c r="D199" s="219" t="s">
        <v>2135</v>
      </c>
      <c r="E199" s="220" t="s">
        <v>2136</v>
      </c>
      <c r="F199" s="221">
        <v>1</v>
      </c>
      <c r="G199" s="221">
        <v>1156.3599999999999</v>
      </c>
      <c r="H199" s="221">
        <v>26.77</v>
      </c>
      <c r="I199" s="221">
        <v>1465.92</v>
      </c>
      <c r="J199" s="221">
        <v>1465.92</v>
      </c>
    </row>
    <row r="200" spans="1:10" ht="15.75" customHeight="1">
      <c r="A200" s="219" t="s">
        <v>2137</v>
      </c>
      <c r="B200" s="220" t="s">
        <v>2138</v>
      </c>
      <c r="C200" s="220" t="s">
        <v>2139</v>
      </c>
      <c r="D200" s="219" t="s">
        <v>2140</v>
      </c>
      <c r="E200" s="220" t="s">
        <v>2141</v>
      </c>
      <c r="F200" s="221">
        <v>1</v>
      </c>
      <c r="G200" s="221">
        <v>595.32000000000005</v>
      </c>
      <c r="H200" s="221">
        <v>26.77</v>
      </c>
      <c r="I200" s="221">
        <v>754.69</v>
      </c>
      <c r="J200" s="221">
        <v>754.69</v>
      </c>
    </row>
    <row r="201" spans="1:10" ht="15.75" customHeight="1">
      <c r="A201" s="219" t="s">
        <v>2142</v>
      </c>
      <c r="B201" s="220" t="s">
        <v>2143</v>
      </c>
      <c r="C201" s="220" t="s">
        <v>2144</v>
      </c>
      <c r="D201" s="219" t="s">
        <v>2145</v>
      </c>
      <c r="E201" s="220" t="s">
        <v>2146</v>
      </c>
      <c r="F201" s="221">
        <v>20</v>
      </c>
      <c r="G201" s="221">
        <v>53.86</v>
      </c>
      <c r="H201" s="221">
        <v>26.77</v>
      </c>
      <c r="I201" s="221">
        <v>68.28</v>
      </c>
      <c r="J201" s="221">
        <v>1365.6</v>
      </c>
    </row>
    <row r="202" spans="1:10" ht="15.75" customHeight="1">
      <c r="A202" s="219" t="s">
        <v>2147</v>
      </c>
      <c r="B202" s="220" t="s">
        <v>2148</v>
      </c>
      <c r="C202" s="220" t="s">
        <v>2149</v>
      </c>
      <c r="D202" s="219" t="s">
        <v>2150</v>
      </c>
      <c r="E202" s="220" t="s">
        <v>2151</v>
      </c>
      <c r="F202" s="221">
        <v>1</v>
      </c>
      <c r="G202" s="221">
        <v>50.95</v>
      </c>
      <c r="H202" s="221">
        <v>26.77</v>
      </c>
      <c r="I202" s="221">
        <v>64.59</v>
      </c>
      <c r="J202" s="221">
        <v>64.59</v>
      </c>
    </row>
    <row r="203" spans="1:10" ht="15.75" customHeight="1">
      <c r="A203" s="219" t="s">
        <v>2152</v>
      </c>
      <c r="B203" s="220" t="s">
        <v>2153</v>
      </c>
      <c r="C203" s="220" t="s">
        <v>2154</v>
      </c>
      <c r="D203" s="219" t="s">
        <v>2155</v>
      </c>
      <c r="E203" s="220" t="s">
        <v>2156</v>
      </c>
      <c r="F203" s="221">
        <v>1</v>
      </c>
      <c r="G203" s="221">
        <v>7495.19</v>
      </c>
      <c r="H203" s="221">
        <v>26.77</v>
      </c>
      <c r="I203" s="221">
        <v>9501.65</v>
      </c>
      <c r="J203" s="221">
        <v>9501.65</v>
      </c>
    </row>
    <row r="204" spans="1:10" ht="15.75" customHeight="1">
      <c r="A204" s="219" t="s">
        <v>2157</v>
      </c>
      <c r="B204" s="220" t="s">
        <v>2158</v>
      </c>
      <c r="C204" s="220" t="s">
        <v>2159</v>
      </c>
      <c r="D204" s="219" t="s">
        <v>2160</v>
      </c>
      <c r="E204" s="220" t="s">
        <v>2161</v>
      </c>
      <c r="F204" s="221">
        <v>3</v>
      </c>
      <c r="G204" s="221">
        <v>399.91</v>
      </c>
      <c r="H204" s="221">
        <v>26.77</v>
      </c>
      <c r="I204" s="221">
        <v>506.97</v>
      </c>
      <c r="J204" s="221">
        <v>1520.91</v>
      </c>
    </row>
    <row r="205" spans="1:10" ht="15.75" customHeight="1">
      <c r="A205" s="219" t="s">
        <v>2162</v>
      </c>
      <c r="B205" s="220" t="s">
        <v>2163</v>
      </c>
      <c r="C205" s="220" t="s">
        <v>2164</v>
      </c>
      <c r="D205" s="219" t="s">
        <v>2165</v>
      </c>
      <c r="E205" s="220" t="s">
        <v>2166</v>
      </c>
      <c r="F205" s="221">
        <v>5</v>
      </c>
      <c r="G205" s="221">
        <v>2608.19</v>
      </c>
      <c r="H205" s="221">
        <v>26.77</v>
      </c>
      <c r="I205" s="221">
        <v>3306.4</v>
      </c>
      <c r="J205" s="221">
        <v>16532</v>
      </c>
    </row>
    <row r="206" spans="1:10" ht="15.75" customHeight="1">
      <c r="A206" s="219" t="s">
        <v>2167</v>
      </c>
      <c r="B206" s="220" t="s">
        <v>2168</v>
      </c>
      <c r="C206" s="220" t="s">
        <v>2169</v>
      </c>
      <c r="D206" s="219" t="s">
        <v>2170</v>
      </c>
      <c r="E206" s="220" t="s">
        <v>2171</v>
      </c>
      <c r="F206" s="221">
        <v>1</v>
      </c>
      <c r="G206" s="221">
        <v>5326.53</v>
      </c>
      <c r="H206" s="221">
        <v>26.77</v>
      </c>
      <c r="I206" s="221">
        <v>6752.44</v>
      </c>
      <c r="J206" s="221">
        <v>6752.44</v>
      </c>
    </row>
    <row r="207" spans="1:10" ht="15.75" customHeight="1">
      <c r="A207" s="219" t="s">
        <v>2172</v>
      </c>
      <c r="B207" s="220" t="s">
        <v>2173</v>
      </c>
      <c r="C207" s="220" t="s">
        <v>2174</v>
      </c>
      <c r="D207" s="219" t="s">
        <v>2175</v>
      </c>
      <c r="E207" s="220" t="s">
        <v>2176</v>
      </c>
      <c r="F207" s="221">
        <v>1</v>
      </c>
      <c r="G207" s="221">
        <v>440.26</v>
      </c>
      <c r="H207" s="221">
        <v>26.77</v>
      </c>
      <c r="I207" s="221">
        <v>558.12</v>
      </c>
      <c r="J207" s="221">
        <v>558.12</v>
      </c>
    </row>
    <row r="208" spans="1:10" ht="15.75" customHeight="1">
      <c r="A208" s="219" t="s">
        <v>2177</v>
      </c>
      <c r="B208" s="220" t="s">
        <v>2178</v>
      </c>
      <c r="C208" s="220" t="s">
        <v>2179</v>
      </c>
      <c r="D208" s="219" t="s">
        <v>2180</v>
      </c>
      <c r="E208" s="220" t="s">
        <v>2181</v>
      </c>
      <c r="F208" s="221">
        <v>45</v>
      </c>
      <c r="G208" s="221">
        <v>9.86</v>
      </c>
      <c r="H208" s="221">
        <v>26.77</v>
      </c>
      <c r="I208" s="221">
        <v>12.5</v>
      </c>
      <c r="J208" s="221">
        <v>562.5</v>
      </c>
    </row>
    <row r="209" spans="1:10" ht="15.75" customHeight="1">
      <c r="A209" s="219" t="s">
        <v>2182</v>
      </c>
      <c r="B209" s="220" t="s">
        <v>2183</v>
      </c>
      <c r="C209" s="220" t="s">
        <v>2184</v>
      </c>
      <c r="D209" s="219" t="s">
        <v>2185</v>
      </c>
      <c r="E209" s="220" t="s">
        <v>2186</v>
      </c>
      <c r="F209" s="221">
        <v>22</v>
      </c>
      <c r="G209" s="221">
        <v>8.82</v>
      </c>
      <c r="H209" s="221">
        <v>26.77</v>
      </c>
      <c r="I209" s="221">
        <v>11.18</v>
      </c>
      <c r="J209" s="221">
        <v>245.96</v>
      </c>
    </row>
    <row r="210" spans="1:10" ht="15.75" customHeight="1">
      <c r="A210" s="219" t="s">
        <v>2187</v>
      </c>
      <c r="B210" s="220" t="s">
        <v>2188</v>
      </c>
      <c r="C210" s="220" t="s">
        <v>2189</v>
      </c>
      <c r="D210" s="219" t="s">
        <v>2190</v>
      </c>
      <c r="E210" s="220" t="s">
        <v>2191</v>
      </c>
      <c r="F210" s="221">
        <v>1</v>
      </c>
      <c r="G210" s="221">
        <v>451.68</v>
      </c>
      <c r="H210" s="221">
        <v>26.77</v>
      </c>
      <c r="I210" s="221">
        <v>572.59</v>
      </c>
      <c r="J210" s="221">
        <v>572.59</v>
      </c>
    </row>
    <row r="211" spans="1:10" ht="19.5" customHeight="1">
      <c r="A211" s="217" t="s">
        <v>2192</v>
      </c>
      <c r="B211" s="339" t="s">
        <v>2193</v>
      </c>
      <c r="C211" s="268"/>
      <c r="D211" s="268"/>
      <c r="E211" s="268"/>
      <c r="F211" s="268"/>
      <c r="G211" s="268"/>
      <c r="H211" s="268"/>
      <c r="I211" s="269"/>
      <c r="J211" s="218">
        <v>7165769.0300000003</v>
      </c>
    </row>
    <row r="212" spans="1:10" ht="19.5" customHeight="1">
      <c r="A212" s="217" t="s">
        <v>2194</v>
      </c>
      <c r="B212" s="339" t="s">
        <v>2195</v>
      </c>
      <c r="C212" s="268"/>
      <c r="D212" s="268"/>
      <c r="E212" s="268"/>
      <c r="F212" s="268"/>
      <c r="G212" s="268"/>
      <c r="H212" s="268"/>
      <c r="I212" s="269"/>
      <c r="J212" s="218">
        <v>3028886.03</v>
      </c>
    </row>
    <row r="213" spans="1:10" ht="15.75" customHeight="1">
      <c r="A213" s="219" t="s">
        <v>2196</v>
      </c>
      <c r="B213" s="220" t="s">
        <v>2197</v>
      </c>
      <c r="C213" s="220" t="s">
        <v>2198</v>
      </c>
      <c r="D213" s="219" t="s">
        <v>2199</v>
      </c>
      <c r="E213" s="220" t="s">
        <v>2200</v>
      </c>
      <c r="F213" s="221">
        <v>1</v>
      </c>
      <c r="G213" s="221">
        <v>221450</v>
      </c>
      <c r="H213" s="221">
        <v>14.02</v>
      </c>
      <c r="I213" s="221">
        <v>252497.29</v>
      </c>
      <c r="J213" s="221">
        <v>252497.29</v>
      </c>
    </row>
    <row r="214" spans="1:10" ht="15.75" customHeight="1">
      <c r="A214" s="219" t="s">
        <v>2201</v>
      </c>
      <c r="B214" s="220" t="s">
        <v>2202</v>
      </c>
      <c r="C214" s="220" t="s">
        <v>2203</v>
      </c>
      <c r="D214" s="219" t="s">
        <v>2204</v>
      </c>
      <c r="E214" s="220" t="s">
        <v>2205</v>
      </c>
      <c r="F214" s="221">
        <v>1</v>
      </c>
      <c r="G214" s="221">
        <v>357368</v>
      </c>
      <c r="H214" s="221">
        <v>14.02</v>
      </c>
      <c r="I214" s="221">
        <v>407470.99</v>
      </c>
      <c r="J214" s="221">
        <v>407470.99</v>
      </c>
    </row>
    <row r="215" spans="1:10" ht="15.75" customHeight="1">
      <c r="A215" s="219" t="s">
        <v>2206</v>
      </c>
      <c r="B215" s="220" t="s">
        <v>2207</v>
      </c>
      <c r="C215" s="220" t="s">
        <v>2208</v>
      </c>
      <c r="D215" s="219" t="s">
        <v>2209</v>
      </c>
      <c r="E215" s="220" t="s">
        <v>2210</v>
      </c>
      <c r="F215" s="221">
        <v>1</v>
      </c>
      <c r="G215" s="221">
        <v>345501</v>
      </c>
      <c r="H215" s="221">
        <v>14.02</v>
      </c>
      <c r="I215" s="221">
        <v>393940.24</v>
      </c>
      <c r="J215" s="221">
        <v>393940.24</v>
      </c>
    </row>
    <row r="216" spans="1:10" ht="15.75" customHeight="1">
      <c r="A216" s="219" t="s">
        <v>2211</v>
      </c>
      <c r="B216" s="220" t="s">
        <v>2212</v>
      </c>
      <c r="C216" s="220" t="s">
        <v>2213</v>
      </c>
      <c r="D216" s="219" t="s">
        <v>2214</v>
      </c>
      <c r="E216" s="220" t="s">
        <v>2215</v>
      </c>
      <c r="F216" s="221">
        <v>1</v>
      </c>
      <c r="G216" s="221">
        <v>82700</v>
      </c>
      <c r="H216" s="221">
        <v>14.02</v>
      </c>
      <c r="I216" s="221">
        <v>94294.54</v>
      </c>
      <c r="J216" s="221">
        <v>94294.54</v>
      </c>
    </row>
    <row r="217" spans="1:10" ht="15.75" customHeight="1">
      <c r="A217" s="219" t="s">
        <v>2216</v>
      </c>
      <c r="B217" s="220" t="s">
        <v>2217</v>
      </c>
      <c r="C217" s="220" t="s">
        <v>2218</v>
      </c>
      <c r="D217" s="219" t="s">
        <v>2219</v>
      </c>
      <c r="E217" s="220" t="s">
        <v>2220</v>
      </c>
      <c r="F217" s="221">
        <v>1</v>
      </c>
      <c r="G217" s="221">
        <v>112913.60000000001</v>
      </c>
      <c r="H217" s="221">
        <v>14.02</v>
      </c>
      <c r="I217" s="221">
        <v>128744.09</v>
      </c>
      <c r="J217" s="221">
        <v>128744.09</v>
      </c>
    </row>
    <row r="218" spans="1:10" ht="15.75" customHeight="1">
      <c r="A218" s="219" t="s">
        <v>2221</v>
      </c>
      <c r="B218" s="220" t="s">
        <v>2222</v>
      </c>
      <c r="C218" s="220" t="s">
        <v>2223</v>
      </c>
      <c r="D218" s="219" t="s">
        <v>2224</v>
      </c>
      <c r="E218" s="220" t="s">
        <v>2225</v>
      </c>
      <c r="F218" s="221">
        <v>1</v>
      </c>
      <c r="G218" s="221">
        <v>1536518.93</v>
      </c>
      <c r="H218" s="221">
        <v>14.02</v>
      </c>
      <c r="I218" s="221">
        <v>1751938.88</v>
      </c>
      <c r="J218" s="221">
        <v>1751938.88</v>
      </c>
    </row>
    <row r="219" spans="1:10" ht="19.5" customHeight="1">
      <c r="A219" s="217" t="s">
        <v>2226</v>
      </c>
      <c r="B219" s="339" t="s">
        <v>2227</v>
      </c>
      <c r="C219" s="268"/>
      <c r="D219" s="268"/>
      <c r="E219" s="268"/>
      <c r="F219" s="268"/>
      <c r="G219" s="268"/>
      <c r="H219" s="268"/>
      <c r="I219" s="269"/>
      <c r="J219" s="218">
        <v>52128.72</v>
      </c>
    </row>
    <row r="220" spans="1:10" ht="15.75" customHeight="1">
      <c r="A220" s="219" t="s">
        <v>2228</v>
      </c>
      <c r="B220" s="220" t="s">
        <v>2229</v>
      </c>
      <c r="C220" s="220" t="s">
        <v>2230</v>
      </c>
      <c r="D220" s="219" t="s">
        <v>2231</v>
      </c>
      <c r="E220" s="220" t="s">
        <v>2232</v>
      </c>
      <c r="F220" s="221">
        <v>1</v>
      </c>
      <c r="G220" s="221">
        <v>5201.13</v>
      </c>
      <c r="H220" s="221">
        <v>26.77</v>
      </c>
      <c r="I220" s="221">
        <v>6593.47</v>
      </c>
      <c r="J220" s="221">
        <v>6593.47</v>
      </c>
    </row>
    <row r="221" spans="1:10" ht="15.75" customHeight="1">
      <c r="A221" s="219" t="s">
        <v>2233</v>
      </c>
      <c r="B221" s="220" t="s">
        <v>2234</v>
      </c>
      <c r="C221" s="220" t="s">
        <v>2235</v>
      </c>
      <c r="D221" s="219" t="s">
        <v>2236</v>
      </c>
      <c r="E221" s="220" t="s">
        <v>2237</v>
      </c>
      <c r="F221" s="221">
        <v>1</v>
      </c>
      <c r="G221" s="221">
        <v>2795.92</v>
      </c>
      <c r="H221" s="221">
        <v>26.77</v>
      </c>
      <c r="I221" s="221">
        <v>3544.39</v>
      </c>
      <c r="J221" s="221">
        <v>3544.39</v>
      </c>
    </row>
    <row r="222" spans="1:10" ht="15.75" customHeight="1">
      <c r="A222" s="219" t="s">
        <v>2238</v>
      </c>
      <c r="B222" s="220" t="s">
        <v>2239</v>
      </c>
      <c r="C222" s="220" t="s">
        <v>2240</v>
      </c>
      <c r="D222" s="219" t="s">
        <v>2241</v>
      </c>
      <c r="E222" s="220" t="s">
        <v>2242</v>
      </c>
      <c r="F222" s="221">
        <v>1</v>
      </c>
      <c r="G222" s="221">
        <v>9762.1299999999992</v>
      </c>
      <c r="H222" s="221">
        <v>26.77</v>
      </c>
      <c r="I222" s="221">
        <v>12375.45</v>
      </c>
      <c r="J222" s="221">
        <v>12375.45</v>
      </c>
    </row>
    <row r="223" spans="1:10" ht="15.75" customHeight="1">
      <c r="A223" s="219" t="s">
        <v>2243</v>
      </c>
      <c r="B223" s="220" t="s">
        <v>2244</v>
      </c>
      <c r="C223" s="220" t="s">
        <v>2245</v>
      </c>
      <c r="D223" s="219" t="s">
        <v>2246</v>
      </c>
      <c r="E223" s="220" t="s">
        <v>2247</v>
      </c>
      <c r="F223" s="221">
        <v>1</v>
      </c>
      <c r="G223" s="221">
        <v>6778.07</v>
      </c>
      <c r="H223" s="221">
        <v>26.77</v>
      </c>
      <c r="I223" s="221">
        <v>8592.56</v>
      </c>
      <c r="J223" s="221">
        <v>8592.56</v>
      </c>
    </row>
    <row r="224" spans="1:10" ht="15.75" customHeight="1">
      <c r="A224" s="219" t="s">
        <v>2248</v>
      </c>
      <c r="B224" s="220" t="s">
        <v>2249</v>
      </c>
      <c r="C224" s="220" t="s">
        <v>2250</v>
      </c>
      <c r="D224" s="219" t="s">
        <v>2251</v>
      </c>
      <c r="E224" s="220" t="s">
        <v>2252</v>
      </c>
      <c r="F224" s="221">
        <v>1</v>
      </c>
      <c r="G224" s="221">
        <v>6831.91</v>
      </c>
      <c r="H224" s="221">
        <v>26.77</v>
      </c>
      <c r="I224" s="221">
        <v>8660.81</v>
      </c>
      <c r="J224" s="221">
        <v>8660.81</v>
      </c>
    </row>
    <row r="225" spans="1:10" ht="15.75" customHeight="1">
      <c r="A225" s="219" t="s">
        <v>2253</v>
      </c>
      <c r="B225" s="220" t="s">
        <v>2254</v>
      </c>
      <c r="C225" s="220" t="s">
        <v>2255</v>
      </c>
      <c r="D225" s="219" t="s">
        <v>2256</v>
      </c>
      <c r="E225" s="220" t="s">
        <v>2257</v>
      </c>
      <c r="F225" s="221">
        <v>1</v>
      </c>
      <c r="G225" s="221">
        <v>1068.3499999999999</v>
      </c>
      <c r="H225" s="221">
        <v>26.77</v>
      </c>
      <c r="I225" s="221">
        <v>1354.35</v>
      </c>
      <c r="J225" s="221">
        <v>1354.35</v>
      </c>
    </row>
    <row r="226" spans="1:10" ht="15.75" customHeight="1">
      <c r="A226" s="219" t="s">
        <v>2258</v>
      </c>
      <c r="B226" s="220" t="s">
        <v>2259</v>
      </c>
      <c r="C226" s="220" t="s">
        <v>2260</v>
      </c>
      <c r="D226" s="219" t="s">
        <v>2261</v>
      </c>
      <c r="E226" s="220" t="s">
        <v>2262</v>
      </c>
      <c r="F226" s="221">
        <v>1</v>
      </c>
      <c r="G226" s="221">
        <v>8683.2000000000007</v>
      </c>
      <c r="H226" s="221">
        <v>26.77</v>
      </c>
      <c r="I226" s="221">
        <v>11007.69</v>
      </c>
      <c r="J226" s="221">
        <v>11007.69</v>
      </c>
    </row>
    <row r="227" spans="1:10" ht="19.5" customHeight="1">
      <c r="A227" s="217" t="s">
        <v>2263</v>
      </c>
      <c r="B227" s="339" t="s">
        <v>2264</v>
      </c>
      <c r="C227" s="268"/>
      <c r="D227" s="268"/>
      <c r="E227" s="268"/>
      <c r="F227" s="268"/>
      <c r="G227" s="268"/>
      <c r="H227" s="268"/>
      <c r="I227" s="269"/>
      <c r="J227" s="218">
        <v>4084754.28</v>
      </c>
    </row>
    <row r="228" spans="1:10" ht="15.75" customHeight="1">
      <c r="A228" s="219" t="s">
        <v>2265</v>
      </c>
      <c r="B228" s="220" t="s">
        <v>2266</v>
      </c>
      <c r="C228" s="220" t="s">
        <v>2267</v>
      </c>
      <c r="D228" s="219" t="s">
        <v>2268</v>
      </c>
      <c r="E228" s="220" t="s">
        <v>2269</v>
      </c>
      <c r="F228" s="221">
        <v>104.4</v>
      </c>
      <c r="G228" s="221">
        <v>228.33</v>
      </c>
      <c r="H228" s="221">
        <v>26.77</v>
      </c>
      <c r="I228" s="221">
        <v>289.45</v>
      </c>
      <c r="J228" s="221">
        <v>30218.58</v>
      </c>
    </row>
    <row r="229" spans="1:10" ht="19.5" customHeight="1">
      <c r="A229" s="217" t="s">
        <v>2270</v>
      </c>
      <c r="B229" s="339" t="s">
        <v>2271</v>
      </c>
      <c r="C229" s="268"/>
      <c r="D229" s="268"/>
      <c r="E229" s="268"/>
      <c r="F229" s="268"/>
      <c r="G229" s="268"/>
      <c r="H229" s="268"/>
      <c r="I229" s="269"/>
      <c r="J229" s="218">
        <v>4054535.7</v>
      </c>
    </row>
    <row r="230" spans="1:10" ht="15.75" customHeight="1">
      <c r="A230" s="219" t="s">
        <v>2272</v>
      </c>
      <c r="B230" s="220" t="s">
        <v>2273</v>
      </c>
      <c r="C230" s="220" t="s">
        <v>2274</v>
      </c>
      <c r="D230" s="219" t="s">
        <v>2275</v>
      </c>
      <c r="E230" s="220" t="s">
        <v>2276</v>
      </c>
      <c r="F230" s="221">
        <v>2</v>
      </c>
      <c r="G230" s="221">
        <v>21332</v>
      </c>
      <c r="H230" s="221">
        <v>14.02</v>
      </c>
      <c r="I230" s="221">
        <v>24322.75</v>
      </c>
      <c r="J230" s="221">
        <v>48645.5</v>
      </c>
    </row>
    <row r="231" spans="1:10" ht="15.75" customHeight="1">
      <c r="A231" s="219" t="s">
        <v>2277</v>
      </c>
      <c r="B231" s="220" t="s">
        <v>2278</v>
      </c>
      <c r="C231" s="220" t="s">
        <v>2279</v>
      </c>
      <c r="D231" s="219" t="s">
        <v>2280</v>
      </c>
      <c r="E231" s="220" t="s">
        <v>2281</v>
      </c>
      <c r="F231" s="221">
        <v>1</v>
      </c>
      <c r="G231" s="221">
        <v>17909</v>
      </c>
      <c r="H231" s="221">
        <v>14.02</v>
      </c>
      <c r="I231" s="221">
        <v>20419.84</v>
      </c>
      <c r="J231" s="221">
        <v>20419.84</v>
      </c>
    </row>
    <row r="232" spans="1:10" ht="15.75" customHeight="1">
      <c r="A232" s="219" t="s">
        <v>2282</v>
      </c>
      <c r="B232" s="220" t="s">
        <v>2283</v>
      </c>
      <c r="C232" s="220" t="s">
        <v>2284</v>
      </c>
      <c r="D232" s="219" t="s">
        <v>2285</v>
      </c>
      <c r="E232" s="220" t="s">
        <v>2286</v>
      </c>
      <c r="F232" s="221">
        <v>1</v>
      </c>
      <c r="G232" s="221">
        <v>41951.18</v>
      </c>
      <c r="H232" s="221">
        <v>14.02</v>
      </c>
      <c r="I232" s="221">
        <v>47832.74</v>
      </c>
      <c r="J232" s="221">
        <v>47832.74</v>
      </c>
    </row>
    <row r="233" spans="1:10" ht="15.75" customHeight="1">
      <c r="A233" s="219" t="s">
        <v>2287</v>
      </c>
      <c r="B233" s="220" t="s">
        <v>2288</v>
      </c>
      <c r="C233" s="220" t="s">
        <v>2289</v>
      </c>
      <c r="D233" s="219" t="s">
        <v>2290</v>
      </c>
      <c r="E233" s="220" t="s">
        <v>2291</v>
      </c>
      <c r="F233" s="221">
        <v>1</v>
      </c>
      <c r="G233" s="221">
        <v>16940</v>
      </c>
      <c r="H233" s="221">
        <v>14.02</v>
      </c>
      <c r="I233" s="221">
        <v>19314.990000000002</v>
      </c>
      <c r="J233" s="221">
        <v>19314.990000000002</v>
      </c>
    </row>
    <row r="234" spans="1:10" ht="15.75" customHeight="1">
      <c r="A234" s="219" t="s">
        <v>2292</v>
      </c>
      <c r="B234" s="220" t="s">
        <v>2293</v>
      </c>
      <c r="C234" s="220" t="s">
        <v>2294</v>
      </c>
      <c r="D234" s="219" t="s">
        <v>2295</v>
      </c>
      <c r="E234" s="220" t="s">
        <v>2296</v>
      </c>
      <c r="F234" s="221">
        <v>2</v>
      </c>
      <c r="G234" s="221">
        <v>44509.62</v>
      </c>
      <c r="H234" s="221">
        <v>14.02</v>
      </c>
      <c r="I234" s="221">
        <v>50749.87</v>
      </c>
      <c r="J234" s="221">
        <v>101499.74</v>
      </c>
    </row>
    <row r="235" spans="1:10" ht="15.75" customHeight="1">
      <c r="A235" s="219" t="s">
        <v>2297</v>
      </c>
      <c r="B235" s="220" t="s">
        <v>2298</v>
      </c>
      <c r="C235" s="220" t="s">
        <v>2299</v>
      </c>
      <c r="D235" s="219" t="s">
        <v>2300</v>
      </c>
      <c r="E235" s="220" t="s">
        <v>2301</v>
      </c>
      <c r="F235" s="221">
        <v>1</v>
      </c>
      <c r="G235" s="221">
        <v>55448.61</v>
      </c>
      <c r="H235" s="221">
        <v>14.02</v>
      </c>
      <c r="I235" s="221">
        <v>63222.51</v>
      </c>
      <c r="J235" s="221">
        <v>63222.51</v>
      </c>
    </row>
    <row r="236" spans="1:10" ht="15.75" customHeight="1">
      <c r="A236" s="219" t="s">
        <v>2302</v>
      </c>
      <c r="B236" s="220" t="s">
        <v>2303</v>
      </c>
      <c r="C236" s="220" t="s">
        <v>2304</v>
      </c>
      <c r="D236" s="219" t="s">
        <v>2305</v>
      </c>
      <c r="E236" s="220" t="s">
        <v>2306</v>
      </c>
      <c r="F236" s="221">
        <v>1</v>
      </c>
      <c r="G236" s="221">
        <v>55954.85</v>
      </c>
      <c r="H236" s="221">
        <v>14.02</v>
      </c>
      <c r="I236" s="221">
        <v>63799.72</v>
      </c>
      <c r="J236" s="221">
        <v>63799.72</v>
      </c>
    </row>
    <row r="237" spans="1:10" ht="15.75" customHeight="1">
      <c r="A237" s="219" t="s">
        <v>2307</v>
      </c>
      <c r="B237" s="220" t="s">
        <v>2308</v>
      </c>
      <c r="C237" s="220" t="s">
        <v>2309</v>
      </c>
      <c r="D237" s="219" t="s">
        <v>2310</v>
      </c>
      <c r="E237" s="220" t="s">
        <v>2311</v>
      </c>
      <c r="F237" s="221">
        <v>462</v>
      </c>
      <c r="G237" s="221">
        <v>6600.84</v>
      </c>
      <c r="H237" s="221">
        <v>14.02</v>
      </c>
      <c r="I237" s="221">
        <v>7526.28</v>
      </c>
      <c r="J237" s="221">
        <v>3477141.36</v>
      </c>
    </row>
    <row r="238" spans="1:10" ht="15.75" customHeight="1">
      <c r="A238" s="219" t="s">
        <v>2312</v>
      </c>
      <c r="B238" s="220" t="s">
        <v>2313</v>
      </c>
      <c r="C238" s="220" t="s">
        <v>2314</v>
      </c>
      <c r="D238" s="244" t="s">
        <v>7622</v>
      </c>
      <c r="E238" s="220" t="s">
        <v>2315</v>
      </c>
      <c r="F238" s="221">
        <v>1</v>
      </c>
      <c r="G238" s="221">
        <v>15725</v>
      </c>
      <c r="H238" s="221">
        <v>14.02</v>
      </c>
      <c r="I238" s="221">
        <v>17929.650000000001</v>
      </c>
      <c r="J238" s="221">
        <v>17929.650000000001</v>
      </c>
    </row>
    <row r="239" spans="1:10" ht="15.75" customHeight="1">
      <c r="A239" s="219" t="s">
        <v>2316</v>
      </c>
      <c r="B239" s="220" t="s">
        <v>2317</v>
      </c>
      <c r="C239" s="220" t="s">
        <v>2318</v>
      </c>
      <c r="D239" s="219" t="s">
        <v>2319</v>
      </c>
      <c r="E239" s="220" t="s">
        <v>2320</v>
      </c>
      <c r="F239" s="221">
        <v>5</v>
      </c>
      <c r="G239" s="221">
        <v>24430</v>
      </c>
      <c r="H239" s="221">
        <v>14.02</v>
      </c>
      <c r="I239" s="221">
        <v>27855.09</v>
      </c>
      <c r="J239" s="221">
        <v>139275.45000000001</v>
      </c>
    </row>
    <row r="240" spans="1:10" ht="15.75" customHeight="1">
      <c r="A240" s="219" t="s">
        <v>2321</v>
      </c>
      <c r="B240" s="220" t="s">
        <v>2322</v>
      </c>
      <c r="C240" s="220" t="s">
        <v>2323</v>
      </c>
      <c r="D240" s="219" t="s">
        <v>2324</v>
      </c>
      <c r="E240" s="220" t="s">
        <v>2325</v>
      </c>
      <c r="F240" s="221">
        <v>1</v>
      </c>
      <c r="G240" s="221">
        <v>36000</v>
      </c>
      <c r="H240" s="221">
        <v>14.02</v>
      </c>
      <c r="I240" s="221">
        <v>41047.199999999997</v>
      </c>
      <c r="J240" s="221">
        <v>41047.199999999997</v>
      </c>
    </row>
    <row r="241" spans="1:10" ht="15.75" customHeight="1">
      <c r="A241" s="219" t="s">
        <v>2326</v>
      </c>
      <c r="B241" s="220" t="s">
        <v>2327</v>
      </c>
      <c r="C241" s="220" t="s">
        <v>2328</v>
      </c>
      <c r="D241" s="219" t="s">
        <v>2329</v>
      </c>
      <c r="E241" s="220" t="s">
        <v>2330</v>
      </c>
      <c r="F241" s="221">
        <v>5</v>
      </c>
      <c r="G241" s="221">
        <v>576</v>
      </c>
      <c r="H241" s="221">
        <v>14.02</v>
      </c>
      <c r="I241" s="221">
        <v>656.76</v>
      </c>
      <c r="J241" s="221">
        <v>3283.8</v>
      </c>
    </row>
    <row r="242" spans="1:10" ht="15.75" customHeight="1">
      <c r="A242" s="219" t="s">
        <v>2331</v>
      </c>
      <c r="B242" s="220" t="s">
        <v>2332</v>
      </c>
      <c r="C242" s="220" t="s">
        <v>2333</v>
      </c>
      <c r="D242" s="219" t="s">
        <v>2334</v>
      </c>
      <c r="E242" s="220" t="s">
        <v>2335</v>
      </c>
      <c r="F242" s="221">
        <v>160</v>
      </c>
      <c r="G242" s="221">
        <v>60.97</v>
      </c>
      <c r="H242" s="221">
        <v>14.02</v>
      </c>
      <c r="I242" s="221">
        <v>69.52</v>
      </c>
      <c r="J242" s="221">
        <v>11123.2</v>
      </c>
    </row>
    <row r="243" spans="1:10" ht="19.5" customHeight="1">
      <c r="A243" s="217" t="s">
        <v>2336</v>
      </c>
      <c r="B243" s="339" t="s">
        <v>2337</v>
      </c>
      <c r="C243" s="268"/>
      <c r="D243" s="268"/>
      <c r="E243" s="268"/>
      <c r="F243" s="268"/>
      <c r="G243" s="268"/>
      <c r="H243" s="268"/>
      <c r="I243" s="269"/>
      <c r="J243" s="218">
        <v>326011.92</v>
      </c>
    </row>
    <row r="244" spans="1:10" ht="15.75" customHeight="1">
      <c r="A244" s="219" t="s">
        <v>2338</v>
      </c>
      <c r="B244" s="220" t="s">
        <v>2339</v>
      </c>
      <c r="C244" s="220" t="s">
        <v>2340</v>
      </c>
      <c r="D244" s="219" t="s">
        <v>2341</v>
      </c>
      <c r="E244" s="220" t="s">
        <v>2342</v>
      </c>
      <c r="F244" s="221">
        <v>6</v>
      </c>
      <c r="G244" s="221">
        <v>42861.34</v>
      </c>
      <c r="H244" s="221">
        <v>26.77</v>
      </c>
      <c r="I244" s="221">
        <v>54335.32</v>
      </c>
      <c r="J244" s="221">
        <v>326011.92</v>
      </c>
    </row>
    <row r="245" spans="1:10" ht="15" customHeight="1">
      <c r="A245" s="177"/>
      <c r="B245" s="177"/>
      <c r="C245" s="177"/>
      <c r="D245" s="177"/>
      <c r="E245" s="177"/>
      <c r="F245" s="177"/>
      <c r="G245" s="177"/>
      <c r="H245" s="344" t="s">
        <v>2343</v>
      </c>
      <c r="I245" s="269"/>
      <c r="J245" s="218">
        <v>14659106.84</v>
      </c>
    </row>
    <row r="246" spans="1:10" ht="15.75" customHeight="1"/>
    <row r="247" spans="1:10" ht="15.75" customHeight="1"/>
    <row r="248" spans="1:10" ht="15.75" customHeight="1"/>
    <row r="249" spans="1:10" ht="15.75" customHeight="1"/>
    <row r="250" spans="1:10" ht="15.75" customHeight="1"/>
    <row r="251" spans="1:10" ht="15.75" customHeight="1"/>
    <row r="252" spans="1:10" ht="15.75" customHeight="1"/>
    <row r="253" spans="1:10" ht="15.75" customHeight="1"/>
    <row r="254" spans="1:10" ht="15.75" customHeight="1"/>
    <row r="255" spans="1:10" ht="15.75" customHeight="1"/>
    <row r="256" spans="1:10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8">
    <mergeCell ref="B229:I229"/>
    <mergeCell ref="B243:I243"/>
    <mergeCell ref="H245:I245"/>
    <mergeCell ref="B125:I125"/>
    <mergeCell ref="B131:I131"/>
    <mergeCell ref="B136:I136"/>
    <mergeCell ref="B144:I144"/>
    <mergeCell ref="B212:I212"/>
    <mergeCell ref="B219:I219"/>
    <mergeCell ref="B227:I227"/>
    <mergeCell ref="B211:I211"/>
    <mergeCell ref="A1:J1"/>
    <mergeCell ref="A2:B9"/>
    <mergeCell ref="C2:H3"/>
    <mergeCell ref="C4:H4"/>
    <mergeCell ref="C5:H9"/>
    <mergeCell ref="B12:I12"/>
    <mergeCell ref="B13:I13"/>
    <mergeCell ref="B14:I14"/>
    <mergeCell ref="B22:I22"/>
    <mergeCell ref="B30:I30"/>
    <mergeCell ref="B31:I31"/>
    <mergeCell ref="B34:I34"/>
    <mergeCell ref="B41:I41"/>
    <mergeCell ref="B56:I56"/>
    <mergeCell ref="B61:I61"/>
    <mergeCell ref="B76:I76"/>
    <mergeCell ref="B163:I163"/>
    <mergeCell ref="B179:I179"/>
    <mergeCell ref="B98:I98"/>
    <mergeCell ref="B100:I100"/>
    <mergeCell ref="B102:I102"/>
    <mergeCell ref="B115:I115"/>
    <mergeCell ref="B82:I82"/>
    <mergeCell ref="B83:I83"/>
    <mergeCell ref="B88:I88"/>
    <mergeCell ref="B93:I93"/>
    <mergeCell ref="B97:I97"/>
  </mergeCells>
  <pageMargins left="0.27559055118110237" right="0.27559055118110237" top="0.27559055118110237" bottom="0.27559055118110237" header="0" footer="0"/>
  <pageSetup scale="9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outlinePr summaryBelow="0"/>
  </sheetPr>
  <dimension ref="A1:Z2530"/>
  <sheetViews>
    <sheetView tabSelected="1" workbookViewId="0">
      <selection sqref="A1:I1"/>
    </sheetView>
  </sheetViews>
  <sheetFormatPr defaultColWidth="14.42578125" defaultRowHeight="15" customHeight="1"/>
  <cols>
    <col min="1" max="1" width="8.28515625" customWidth="1"/>
    <col min="2" max="2" width="36.7109375" customWidth="1"/>
    <col min="3" max="3" width="2.42578125" customWidth="1"/>
    <col min="4" max="6" width="5" customWidth="1"/>
    <col min="7" max="9" width="10" customWidth="1"/>
  </cols>
  <sheetData>
    <row r="1" spans="1:26" ht="15" customHeight="1">
      <c r="A1" s="365" t="s">
        <v>2344</v>
      </c>
      <c r="B1" s="268"/>
      <c r="C1" s="268"/>
      <c r="D1" s="268"/>
      <c r="E1" s="268"/>
      <c r="F1" s="268"/>
      <c r="G1" s="268"/>
      <c r="H1" s="268"/>
      <c r="I1" s="269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33.75" customHeight="1">
      <c r="A2" s="366" t="s">
        <v>7619</v>
      </c>
      <c r="B2" s="265"/>
      <c r="C2" s="265"/>
      <c r="D2" s="265"/>
      <c r="E2" s="265"/>
      <c r="F2" s="265"/>
      <c r="G2" s="265"/>
      <c r="H2" s="222" t="s">
        <v>149</v>
      </c>
      <c r="I2" s="223" t="s">
        <v>150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26" ht="15" customHeight="1">
      <c r="A3" s="367" t="s">
        <v>7618</v>
      </c>
      <c r="B3" s="268"/>
      <c r="C3" s="268"/>
      <c r="D3" s="268"/>
      <c r="E3" s="268"/>
      <c r="F3" s="268"/>
      <c r="G3" s="268"/>
      <c r="H3" s="211" t="s">
        <v>151</v>
      </c>
      <c r="I3" s="170" t="s">
        <v>7614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26" ht="15" customHeight="1">
      <c r="A4" s="366" t="s">
        <v>7620</v>
      </c>
      <c r="B4" s="265"/>
      <c r="C4" s="265"/>
      <c r="D4" s="265"/>
      <c r="E4" s="265"/>
      <c r="F4" s="265"/>
      <c r="G4" s="266"/>
      <c r="H4" s="211" t="s">
        <v>153</v>
      </c>
      <c r="I4" s="170" t="s">
        <v>7615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</row>
    <row r="5" spans="1:26" ht="15" customHeight="1">
      <c r="A5" s="249"/>
      <c r="B5" s="246"/>
      <c r="C5" s="246"/>
      <c r="D5" s="246"/>
      <c r="E5" s="246"/>
      <c r="F5" s="246"/>
      <c r="G5" s="248"/>
      <c r="H5" s="211" t="s">
        <v>154</v>
      </c>
      <c r="I5" s="170" t="s">
        <v>7616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</row>
    <row r="6" spans="1:26" ht="15" customHeight="1">
      <c r="A6" s="249"/>
      <c r="B6" s="246"/>
      <c r="C6" s="246"/>
      <c r="D6" s="246"/>
      <c r="E6" s="246"/>
      <c r="F6" s="246"/>
      <c r="G6" s="248"/>
      <c r="H6" s="211" t="s">
        <v>155</v>
      </c>
      <c r="I6" s="170" t="s">
        <v>152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</row>
    <row r="7" spans="1:26" ht="15" customHeight="1">
      <c r="A7" s="249"/>
      <c r="B7" s="246"/>
      <c r="C7" s="246"/>
      <c r="D7" s="246"/>
      <c r="E7" s="246"/>
      <c r="F7" s="246"/>
      <c r="G7" s="248"/>
      <c r="H7" s="368"/>
      <c r="I7" s="266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</row>
    <row r="8" spans="1:26" ht="15" customHeight="1">
      <c r="A8" s="369" t="s">
        <v>156</v>
      </c>
      <c r="B8" s="268"/>
      <c r="C8" s="370">
        <f>'BDI SEM desoneração'!G35</f>
        <v>0.267677314564158</v>
      </c>
      <c r="D8" s="268"/>
      <c r="E8" s="268"/>
      <c r="F8" s="268"/>
      <c r="G8" s="325"/>
      <c r="H8" s="250"/>
      <c r="I8" s="252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spans="1:26" ht="1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</row>
    <row r="10" spans="1:26" ht="9.75" customHeight="1">
      <c r="A10" s="177"/>
      <c r="B10" s="177"/>
      <c r="C10" s="177"/>
      <c r="D10" s="347"/>
      <c r="E10" s="246"/>
      <c r="F10" s="246"/>
      <c r="G10" s="177"/>
      <c r="H10" s="177"/>
      <c r="I10" s="177"/>
    </row>
    <row r="11" spans="1:26" ht="19.5" customHeight="1">
      <c r="A11" s="348" t="s">
        <v>2345</v>
      </c>
      <c r="B11" s="268"/>
      <c r="C11" s="268"/>
      <c r="D11" s="268"/>
      <c r="E11" s="268"/>
      <c r="F11" s="268"/>
      <c r="G11" s="268"/>
      <c r="H11" s="268"/>
      <c r="I11" s="269"/>
    </row>
    <row r="12" spans="1:26" ht="18">
      <c r="A12" s="353" t="s">
        <v>2346</v>
      </c>
      <c r="B12" s="268"/>
      <c r="C12" s="268"/>
      <c r="D12" s="268"/>
      <c r="E12" s="269"/>
      <c r="F12" s="216" t="s">
        <v>2347</v>
      </c>
      <c r="G12" s="216" t="s">
        <v>2348</v>
      </c>
      <c r="H12" s="216" t="s">
        <v>2349</v>
      </c>
      <c r="I12" s="216" t="s">
        <v>2350</v>
      </c>
    </row>
    <row r="13" spans="1:26" ht="15" customHeight="1">
      <c r="A13" s="220" t="s">
        <v>2351</v>
      </c>
      <c r="B13" s="354" t="s">
        <v>2352</v>
      </c>
      <c r="C13" s="268"/>
      <c r="D13" s="268"/>
      <c r="E13" s="268"/>
      <c r="F13" s="220" t="s">
        <v>2353</v>
      </c>
      <c r="G13" s="224">
        <v>0.48399999999999999</v>
      </c>
      <c r="H13" s="221">
        <v>16.0152</v>
      </c>
      <c r="I13" s="221">
        <v>7.75</v>
      </c>
    </row>
    <row r="14" spans="1:26" ht="15" customHeight="1">
      <c r="A14" s="220" t="s">
        <v>2354</v>
      </c>
      <c r="B14" s="354" t="s">
        <v>2355</v>
      </c>
      <c r="C14" s="268"/>
      <c r="D14" s="268"/>
      <c r="E14" s="268"/>
      <c r="F14" s="220" t="s">
        <v>2356</v>
      </c>
      <c r="G14" s="224">
        <v>0.48399999999999999</v>
      </c>
      <c r="H14" s="221">
        <v>11.7669</v>
      </c>
      <c r="I14" s="221">
        <v>5.7</v>
      </c>
    </row>
    <row r="15" spans="1:26" ht="15" customHeight="1">
      <c r="A15" s="177"/>
      <c r="B15" s="177"/>
      <c r="C15" s="177"/>
      <c r="D15" s="177"/>
      <c r="E15" s="177"/>
      <c r="F15" s="177"/>
      <c r="G15" s="344" t="s">
        <v>2357</v>
      </c>
      <c r="H15" s="269"/>
      <c r="I15" s="218">
        <v>13.45</v>
      </c>
    </row>
    <row r="16" spans="1:26" ht="15" customHeight="1">
      <c r="A16" s="177"/>
      <c r="B16" s="177"/>
      <c r="C16" s="177"/>
      <c r="D16" s="177"/>
      <c r="E16" s="177"/>
      <c r="F16" s="177"/>
      <c r="G16" s="349" t="s">
        <v>2358</v>
      </c>
      <c r="H16" s="269"/>
      <c r="I16" s="225">
        <v>13.45</v>
      </c>
    </row>
    <row r="17" spans="1:9" ht="15" customHeight="1">
      <c r="A17" s="177"/>
      <c r="B17" s="177"/>
      <c r="C17" s="177"/>
      <c r="D17" s="177"/>
      <c r="E17" s="177"/>
      <c r="F17" s="177"/>
      <c r="G17" s="349" t="s">
        <v>2359</v>
      </c>
      <c r="H17" s="269"/>
      <c r="I17" s="225">
        <v>1</v>
      </c>
    </row>
    <row r="18" spans="1:9" ht="15" customHeight="1">
      <c r="A18" s="177"/>
      <c r="B18" s="177"/>
      <c r="C18" s="177"/>
      <c r="D18" s="177"/>
      <c r="E18" s="177"/>
      <c r="F18" s="177"/>
      <c r="G18" s="349" t="s">
        <v>2360</v>
      </c>
      <c r="H18" s="269"/>
      <c r="I18" s="225">
        <v>13.45</v>
      </c>
    </row>
    <row r="19" spans="1:9" ht="18">
      <c r="A19" s="353" t="s">
        <v>2361</v>
      </c>
      <c r="B19" s="268"/>
      <c r="C19" s="268"/>
      <c r="D19" s="268"/>
      <c r="E19" s="269"/>
      <c r="F19" s="216" t="s">
        <v>2362</v>
      </c>
      <c r="G19" s="216" t="s">
        <v>2363</v>
      </c>
      <c r="H19" s="216" t="s">
        <v>2364</v>
      </c>
      <c r="I19" s="216" t="s">
        <v>2365</v>
      </c>
    </row>
    <row r="20" spans="1:9" ht="15" customHeight="1">
      <c r="A20" s="220" t="s">
        <v>2366</v>
      </c>
      <c r="B20" s="354" t="s">
        <v>2367</v>
      </c>
      <c r="C20" s="268"/>
      <c r="D20" s="268"/>
      <c r="E20" s="269"/>
      <c r="F20" s="220" t="s">
        <v>2368</v>
      </c>
      <c r="G20" s="224">
        <v>0.04</v>
      </c>
      <c r="H20" s="221">
        <v>15.02</v>
      </c>
      <c r="I20" s="221">
        <v>0.6</v>
      </c>
    </row>
    <row r="21" spans="1:9" ht="15" customHeight="1">
      <c r="A21" s="220" t="s">
        <v>2369</v>
      </c>
      <c r="B21" s="354" t="s">
        <v>2370</v>
      </c>
      <c r="C21" s="268"/>
      <c r="D21" s="268"/>
      <c r="E21" s="269"/>
      <c r="F21" s="220" t="s">
        <v>2371</v>
      </c>
      <c r="G21" s="224">
        <v>0.12</v>
      </c>
      <c r="H21" s="221">
        <v>20.92</v>
      </c>
      <c r="I21" s="221">
        <v>2.5099999999999998</v>
      </c>
    </row>
    <row r="22" spans="1:9" ht="15" customHeight="1">
      <c r="A22" s="220" t="s">
        <v>2372</v>
      </c>
      <c r="B22" s="354" t="s">
        <v>2373</v>
      </c>
      <c r="C22" s="268"/>
      <c r="D22" s="268"/>
      <c r="E22" s="269"/>
      <c r="F22" s="220" t="s">
        <v>2374</v>
      </c>
      <c r="G22" s="224">
        <v>0.16</v>
      </c>
      <c r="H22" s="221">
        <v>2.37</v>
      </c>
      <c r="I22" s="221">
        <v>0.38</v>
      </c>
    </row>
    <row r="23" spans="1:9" ht="15" customHeight="1">
      <c r="A23" s="220" t="s">
        <v>2375</v>
      </c>
      <c r="B23" s="354" t="s">
        <v>2376</v>
      </c>
      <c r="C23" s="268"/>
      <c r="D23" s="268"/>
      <c r="E23" s="269"/>
      <c r="F23" s="220" t="s">
        <v>2377</v>
      </c>
      <c r="G23" s="224">
        <v>3.5479999999999999E-3</v>
      </c>
      <c r="H23" s="221">
        <v>80.680000000000007</v>
      </c>
      <c r="I23" s="221">
        <v>0.28999999999999998</v>
      </c>
    </row>
    <row r="24" spans="1:9" ht="15" customHeight="1">
      <c r="A24" s="220" t="s">
        <v>2378</v>
      </c>
      <c r="B24" s="354" t="s">
        <v>2379</v>
      </c>
      <c r="C24" s="268"/>
      <c r="D24" s="268"/>
      <c r="E24" s="269"/>
      <c r="F24" s="220" t="s">
        <v>2380</v>
      </c>
      <c r="G24" s="224">
        <v>0.04</v>
      </c>
      <c r="H24" s="221">
        <v>140</v>
      </c>
      <c r="I24" s="221">
        <v>5.6</v>
      </c>
    </row>
    <row r="25" spans="1:9" ht="15" customHeight="1">
      <c r="A25" s="220" t="s">
        <v>2381</v>
      </c>
      <c r="B25" s="354" t="s">
        <v>2382</v>
      </c>
      <c r="C25" s="268"/>
      <c r="D25" s="268"/>
      <c r="E25" s="269"/>
      <c r="F25" s="220" t="s">
        <v>2383</v>
      </c>
      <c r="G25" s="224">
        <v>0.3468</v>
      </c>
      <c r="H25" s="221">
        <v>0.13</v>
      </c>
      <c r="I25" s="221">
        <v>0.05</v>
      </c>
    </row>
    <row r="26" spans="1:9" ht="15" customHeight="1">
      <c r="A26" s="220" t="s">
        <v>2384</v>
      </c>
      <c r="B26" s="354" t="s">
        <v>2385</v>
      </c>
      <c r="C26" s="268"/>
      <c r="D26" s="268"/>
      <c r="E26" s="269"/>
      <c r="F26" s="220" t="s">
        <v>2386</v>
      </c>
      <c r="G26" s="224">
        <v>0.12</v>
      </c>
      <c r="H26" s="221">
        <v>1.1000000000000001</v>
      </c>
      <c r="I26" s="221">
        <v>0.13</v>
      </c>
    </row>
    <row r="27" spans="1:9" ht="15" customHeight="1">
      <c r="A27" s="220" t="s">
        <v>2387</v>
      </c>
      <c r="B27" s="354" t="s">
        <v>2388</v>
      </c>
      <c r="C27" s="268"/>
      <c r="D27" s="268"/>
      <c r="E27" s="269"/>
      <c r="F27" s="220" t="s">
        <v>2389</v>
      </c>
      <c r="G27" s="224">
        <v>0.04</v>
      </c>
      <c r="H27" s="221">
        <v>3.06</v>
      </c>
      <c r="I27" s="221">
        <v>0.12</v>
      </c>
    </row>
    <row r="28" spans="1:9" ht="15" customHeight="1">
      <c r="A28" s="220" t="s">
        <v>2390</v>
      </c>
      <c r="B28" s="354" t="s">
        <v>2391</v>
      </c>
      <c r="C28" s="268"/>
      <c r="D28" s="268"/>
      <c r="E28" s="269"/>
      <c r="F28" s="220" t="s">
        <v>2392</v>
      </c>
      <c r="G28" s="224">
        <v>0.04</v>
      </c>
      <c r="H28" s="221">
        <v>1.29</v>
      </c>
      <c r="I28" s="221">
        <v>0.05</v>
      </c>
    </row>
    <row r="29" spans="1:9" ht="15" customHeight="1">
      <c r="A29" s="220" t="s">
        <v>2393</v>
      </c>
      <c r="B29" s="354" t="s">
        <v>2394</v>
      </c>
      <c r="C29" s="268"/>
      <c r="D29" s="268"/>
      <c r="E29" s="269"/>
      <c r="F29" s="220" t="s">
        <v>2395</v>
      </c>
      <c r="G29" s="224">
        <v>0.08</v>
      </c>
      <c r="H29" s="221">
        <v>56.8</v>
      </c>
      <c r="I29" s="221">
        <v>4.54</v>
      </c>
    </row>
    <row r="30" spans="1:9" ht="15" customHeight="1">
      <c r="A30" s="220" t="s">
        <v>2396</v>
      </c>
      <c r="B30" s="354" t="s">
        <v>2397</v>
      </c>
      <c r="C30" s="268"/>
      <c r="D30" s="268"/>
      <c r="E30" s="269"/>
      <c r="F30" s="220" t="s">
        <v>2398</v>
      </c>
      <c r="G30" s="224">
        <v>2.2399999999999998E-3</v>
      </c>
      <c r="H30" s="221">
        <v>71.63</v>
      </c>
      <c r="I30" s="221">
        <v>0.16</v>
      </c>
    </row>
    <row r="31" spans="1:9" ht="15" customHeight="1">
      <c r="A31" s="220" t="s">
        <v>2399</v>
      </c>
      <c r="B31" s="354" t="s">
        <v>2400</v>
      </c>
      <c r="C31" s="268"/>
      <c r="D31" s="268"/>
      <c r="E31" s="269"/>
      <c r="F31" s="220" t="s">
        <v>2401</v>
      </c>
      <c r="G31" s="224">
        <v>0.04</v>
      </c>
      <c r="H31" s="221">
        <v>5.16</v>
      </c>
      <c r="I31" s="221">
        <v>0.21</v>
      </c>
    </row>
    <row r="32" spans="1:9" ht="15" customHeight="1">
      <c r="A32" s="220" t="s">
        <v>2402</v>
      </c>
      <c r="B32" s="354" t="s">
        <v>2403</v>
      </c>
      <c r="C32" s="268"/>
      <c r="D32" s="268"/>
      <c r="E32" s="269"/>
      <c r="F32" s="220" t="s">
        <v>2404</v>
      </c>
      <c r="G32" s="224">
        <v>0.04</v>
      </c>
      <c r="H32" s="221">
        <v>73.56</v>
      </c>
      <c r="I32" s="221">
        <v>2.94</v>
      </c>
    </row>
    <row r="33" spans="1:9" ht="15" customHeight="1">
      <c r="A33" s="220" t="s">
        <v>2405</v>
      </c>
      <c r="B33" s="354" t="s">
        <v>2406</v>
      </c>
      <c r="C33" s="268"/>
      <c r="D33" s="268"/>
      <c r="E33" s="269"/>
      <c r="F33" s="220" t="s">
        <v>2407</v>
      </c>
      <c r="G33" s="224">
        <v>0.04</v>
      </c>
      <c r="H33" s="221">
        <v>129.66</v>
      </c>
      <c r="I33" s="221">
        <v>5.19</v>
      </c>
    </row>
    <row r="34" spans="1:9" ht="15" customHeight="1">
      <c r="A34" s="220" t="s">
        <v>2408</v>
      </c>
      <c r="B34" s="354" t="s">
        <v>2409</v>
      </c>
      <c r="C34" s="268"/>
      <c r="D34" s="268"/>
      <c r="E34" s="269"/>
      <c r="F34" s="220" t="s">
        <v>2410</v>
      </c>
      <c r="G34" s="224">
        <v>1.01</v>
      </c>
      <c r="H34" s="221">
        <v>5.82</v>
      </c>
      <c r="I34" s="221">
        <v>5.88</v>
      </c>
    </row>
    <row r="35" spans="1:9" ht="15" customHeight="1">
      <c r="A35" s="220" t="s">
        <v>2411</v>
      </c>
      <c r="B35" s="354" t="s">
        <v>2412</v>
      </c>
      <c r="C35" s="268"/>
      <c r="D35" s="268"/>
      <c r="E35" s="269"/>
      <c r="F35" s="220" t="s">
        <v>2413</v>
      </c>
      <c r="G35" s="224">
        <v>0.2424</v>
      </c>
      <c r="H35" s="221">
        <v>11.68</v>
      </c>
      <c r="I35" s="221">
        <v>2.83</v>
      </c>
    </row>
    <row r="36" spans="1:9" ht="15" customHeight="1">
      <c r="A36" s="177"/>
      <c r="B36" s="177"/>
      <c r="C36" s="177"/>
      <c r="D36" s="177"/>
      <c r="E36" s="177"/>
      <c r="F36" s="177"/>
      <c r="G36" s="344" t="s">
        <v>2414</v>
      </c>
      <c r="H36" s="269"/>
      <c r="I36" s="218">
        <v>31.48</v>
      </c>
    </row>
    <row r="37" spans="1:9" ht="15" customHeight="1">
      <c r="A37" s="177"/>
      <c r="B37" s="177"/>
      <c r="C37" s="177"/>
      <c r="D37" s="177"/>
      <c r="E37" s="177"/>
      <c r="F37" s="177"/>
      <c r="G37" s="349" t="s">
        <v>2415</v>
      </c>
      <c r="H37" s="269"/>
      <c r="I37" s="221">
        <v>44.93</v>
      </c>
    </row>
    <row r="38" spans="1:9" ht="15" customHeight="1">
      <c r="A38" s="177"/>
      <c r="B38" s="177"/>
      <c r="C38" s="177"/>
      <c r="D38" s="177"/>
      <c r="E38" s="177"/>
      <c r="F38" s="177"/>
      <c r="G38" s="349" t="s">
        <v>2416</v>
      </c>
      <c r="H38" s="269"/>
      <c r="I38" s="218">
        <v>44.92</v>
      </c>
    </row>
    <row r="39" spans="1:9" ht="15" customHeight="1">
      <c r="A39" s="177"/>
      <c r="B39" s="177"/>
      <c r="C39" s="177"/>
      <c r="D39" s="177"/>
      <c r="E39" s="177"/>
      <c r="F39" s="177"/>
      <c r="G39" s="349" t="s">
        <v>2417</v>
      </c>
      <c r="H39" s="269"/>
      <c r="I39" s="218">
        <v>12.03</v>
      </c>
    </row>
    <row r="40" spans="1:9" ht="15" customHeight="1">
      <c r="A40" s="177"/>
      <c r="B40" s="177"/>
      <c r="C40" s="177"/>
      <c r="D40" s="177"/>
      <c r="E40" s="177"/>
      <c r="F40" s="177"/>
      <c r="G40" s="349" t="s">
        <v>2418</v>
      </c>
      <c r="H40" s="269"/>
      <c r="I40" s="218">
        <v>56.95</v>
      </c>
    </row>
    <row r="41" spans="1:9" ht="9.75" customHeight="1">
      <c r="A41" s="177"/>
      <c r="B41" s="177"/>
      <c r="C41" s="177"/>
      <c r="D41" s="347"/>
      <c r="E41" s="246"/>
      <c r="F41" s="246"/>
      <c r="G41" s="177"/>
      <c r="H41" s="177"/>
      <c r="I41" s="177"/>
    </row>
    <row r="42" spans="1:9" ht="19.5" customHeight="1">
      <c r="A42" s="348" t="s">
        <v>2419</v>
      </c>
      <c r="B42" s="268"/>
      <c r="C42" s="268"/>
      <c r="D42" s="268"/>
      <c r="E42" s="268"/>
      <c r="F42" s="268"/>
      <c r="G42" s="268"/>
      <c r="H42" s="268"/>
      <c r="I42" s="269"/>
    </row>
    <row r="43" spans="1:9" ht="9.75" customHeight="1">
      <c r="A43" s="357" t="s">
        <v>2420</v>
      </c>
      <c r="B43" s="327"/>
      <c r="C43" s="362" t="s">
        <v>2421</v>
      </c>
      <c r="D43" s="266"/>
      <c r="E43" s="355" t="s">
        <v>2422</v>
      </c>
      <c r="F43" s="269"/>
      <c r="G43" s="355" t="s">
        <v>2423</v>
      </c>
      <c r="H43" s="269"/>
      <c r="I43" s="360" t="s">
        <v>2424</v>
      </c>
    </row>
    <row r="44" spans="1:9" ht="9.75" customHeight="1">
      <c r="A44" s="335"/>
      <c r="B44" s="358"/>
      <c r="C44" s="335"/>
      <c r="D44" s="332"/>
      <c r="E44" s="226" t="s">
        <v>2425</v>
      </c>
      <c r="F44" s="226" t="s">
        <v>2426</v>
      </c>
      <c r="G44" s="226" t="s">
        <v>2427</v>
      </c>
      <c r="H44" s="226" t="s">
        <v>2428</v>
      </c>
      <c r="I44" s="296"/>
    </row>
    <row r="45" spans="1:9" ht="15" customHeight="1">
      <c r="A45" s="220" t="s">
        <v>2429</v>
      </c>
      <c r="B45" s="219" t="s">
        <v>2430</v>
      </c>
      <c r="C45" s="359">
        <v>2.2491000000000001E-2</v>
      </c>
      <c r="D45" s="269"/>
      <c r="E45" s="227">
        <v>1</v>
      </c>
      <c r="F45" s="227">
        <v>0</v>
      </c>
      <c r="G45" s="225">
        <v>35.11</v>
      </c>
      <c r="H45" s="225">
        <v>14.08</v>
      </c>
      <c r="I45" s="225">
        <v>0.78965901000000005</v>
      </c>
    </row>
    <row r="46" spans="1:9" ht="15" customHeight="1">
      <c r="A46" s="220" t="s">
        <v>2431</v>
      </c>
      <c r="B46" s="219" t="s">
        <v>2432</v>
      </c>
      <c r="C46" s="359">
        <v>3.2000000000000001E-2</v>
      </c>
      <c r="D46" s="269"/>
      <c r="E46" s="227">
        <v>1</v>
      </c>
      <c r="F46" s="227">
        <v>0</v>
      </c>
      <c r="G46" s="225">
        <v>106.84</v>
      </c>
      <c r="H46" s="225">
        <v>14.08</v>
      </c>
      <c r="I46" s="225">
        <v>3.4188800000000001</v>
      </c>
    </row>
    <row r="47" spans="1:9" ht="15" customHeight="1">
      <c r="A47" s="177"/>
      <c r="B47" s="177"/>
      <c r="C47" s="177"/>
      <c r="D47" s="177"/>
      <c r="E47" s="177"/>
      <c r="F47" s="177"/>
      <c r="G47" s="344" t="s">
        <v>2433</v>
      </c>
      <c r="H47" s="269"/>
      <c r="I47" s="228">
        <v>4.2084999999999999</v>
      </c>
    </row>
    <row r="48" spans="1:9" ht="15" customHeight="1">
      <c r="A48" s="353" t="s">
        <v>2434</v>
      </c>
      <c r="B48" s="268"/>
      <c r="C48" s="268"/>
      <c r="D48" s="268"/>
      <c r="E48" s="269"/>
      <c r="F48" s="216" t="s">
        <v>2435</v>
      </c>
      <c r="G48" s="216" t="s">
        <v>2436</v>
      </c>
      <c r="H48" s="216" t="s">
        <v>2437</v>
      </c>
      <c r="I48" s="216" t="s">
        <v>2438</v>
      </c>
    </row>
    <row r="49" spans="1:9" ht="15" customHeight="1">
      <c r="A49" s="220" t="s">
        <v>2439</v>
      </c>
      <c r="B49" s="354" t="s">
        <v>2440</v>
      </c>
      <c r="C49" s="268"/>
      <c r="D49" s="268"/>
      <c r="E49" s="268"/>
      <c r="F49" s="220" t="s">
        <v>2441</v>
      </c>
      <c r="G49" s="224">
        <v>0.128</v>
      </c>
      <c r="H49" s="221">
        <v>16.0152</v>
      </c>
      <c r="I49" s="221">
        <v>2.0499999999999998</v>
      </c>
    </row>
    <row r="50" spans="1:9" ht="15" customHeight="1">
      <c r="A50" s="220" t="s">
        <v>2442</v>
      </c>
      <c r="B50" s="354" t="s">
        <v>2443</v>
      </c>
      <c r="C50" s="268"/>
      <c r="D50" s="268"/>
      <c r="E50" s="268"/>
      <c r="F50" s="220" t="s">
        <v>2444</v>
      </c>
      <c r="G50" s="224">
        <v>0.4511</v>
      </c>
      <c r="H50" s="221">
        <v>16.0152</v>
      </c>
      <c r="I50" s="221">
        <v>7.23</v>
      </c>
    </row>
    <row r="51" spans="1:9" ht="15" customHeight="1">
      <c r="A51" s="220" t="s">
        <v>2445</v>
      </c>
      <c r="B51" s="354" t="s">
        <v>2446</v>
      </c>
      <c r="C51" s="268"/>
      <c r="D51" s="268"/>
      <c r="E51" s="268"/>
      <c r="F51" s="220" t="s">
        <v>2447</v>
      </c>
      <c r="G51" s="224">
        <v>0.69288000000000005</v>
      </c>
      <c r="H51" s="221">
        <v>16.0152</v>
      </c>
      <c r="I51" s="221">
        <v>11.1</v>
      </c>
    </row>
    <row r="52" spans="1:9" ht="15" customHeight="1">
      <c r="A52" s="220" t="s">
        <v>2448</v>
      </c>
      <c r="B52" s="354" t="s">
        <v>2449</v>
      </c>
      <c r="C52" s="268"/>
      <c r="D52" s="268"/>
      <c r="E52" s="268"/>
      <c r="F52" s="220" t="s">
        <v>2450</v>
      </c>
      <c r="G52" s="224">
        <v>0.35699999999999998</v>
      </c>
      <c r="H52" s="221">
        <v>16.0152</v>
      </c>
      <c r="I52" s="221">
        <v>5.72</v>
      </c>
    </row>
    <row r="53" spans="1:9" ht="15" customHeight="1">
      <c r="A53" s="220" t="s">
        <v>2451</v>
      </c>
      <c r="B53" s="354" t="s">
        <v>2452</v>
      </c>
      <c r="C53" s="268"/>
      <c r="D53" s="268"/>
      <c r="E53" s="268"/>
      <c r="F53" s="220" t="s">
        <v>2453</v>
      </c>
      <c r="G53" s="224">
        <v>6.92652</v>
      </c>
      <c r="H53" s="221">
        <v>11.7669</v>
      </c>
      <c r="I53" s="221">
        <v>81.53</v>
      </c>
    </row>
    <row r="54" spans="1:9" ht="15" customHeight="1">
      <c r="A54" s="177"/>
      <c r="B54" s="177"/>
      <c r="C54" s="177"/>
      <c r="D54" s="177"/>
      <c r="E54" s="177"/>
      <c r="F54" s="177"/>
      <c r="G54" s="344" t="s">
        <v>2454</v>
      </c>
      <c r="H54" s="269"/>
      <c r="I54" s="218">
        <v>107.63</v>
      </c>
    </row>
    <row r="55" spans="1:9" ht="15" customHeight="1">
      <c r="A55" s="177"/>
      <c r="B55" s="177"/>
      <c r="C55" s="177"/>
      <c r="D55" s="177"/>
      <c r="E55" s="177"/>
      <c r="F55" s="177"/>
      <c r="G55" s="349" t="s">
        <v>2455</v>
      </c>
      <c r="H55" s="269"/>
      <c r="I55" s="225">
        <v>111.8385</v>
      </c>
    </row>
    <row r="56" spans="1:9" ht="15" customHeight="1">
      <c r="A56" s="177"/>
      <c r="B56" s="177"/>
      <c r="C56" s="177"/>
      <c r="D56" s="177"/>
      <c r="E56" s="177"/>
      <c r="F56" s="177"/>
      <c r="G56" s="349" t="s">
        <v>2456</v>
      </c>
      <c r="H56" s="269"/>
      <c r="I56" s="225">
        <v>1</v>
      </c>
    </row>
    <row r="57" spans="1:9" ht="15" customHeight="1">
      <c r="A57" s="177"/>
      <c r="B57" s="177"/>
      <c r="C57" s="177"/>
      <c r="D57" s="177"/>
      <c r="E57" s="177"/>
      <c r="F57" s="177"/>
      <c r="G57" s="349" t="s">
        <v>2457</v>
      </c>
      <c r="H57" s="269"/>
      <c r="I57" s="225">
        <v>111.8385</v>
      </c>
    </row>
    <row r="58" spans="1:9" ht="15" customHeight="1">
      <c r="A58" s="353" t="s">
        <v>2458</v>
      </c>
      <c r="B58" s="268"/>
      <c r="C58" s="268"/>
      <c r="D58" s="268"/>
      <c r="E58" s="269"/>
      <c r="F58" s="216" t="s">
        <v>2459</v>
      </c>
      <c r="G58" s="216" t="s">
        <v>2460</v>
      </c>
      <c r="H58" s="216" t="s">
        <v>2461</v>
      </c>
      <c r="I58" s="216" t="s">
        <v>2462</v>
      </c>
    </row>
    <row r="59" spans="1:9" ht="15" customHeight="1">
      <c r="A59" s="220" t="s">
        <v>2463</v>
      </c>
      <c r="B59" s="354" t="s">
        <v>2464</v>
      </c>
      <c r="C59" s="268"/>
      <c r="D59" s="268"/>
      <c r="E59" s="269"/>
      <c r="F59" s="220" t="s">
        <v>2465</v>
      </c>
      <c r="G59" s="224">
        <v>1.84</v>
      </c>
      <c r="H59" s="221">
        <v>8.84</v>
      </c>
      <c r="I59" s="221">
        <v>16.27</v>
      </c>
    </row>
    <row r="60" spans="1:9" ht="15" customHeight="1">
      <c r="A60" s="220" t="s">
        <v>2466</v>
      </c>
      <c r="B60" s="354" t="s">
        <v>2467</v>
      </c>
      <c r="C60" s="268"/>
      <c r="D60" s="268"/>
      <c r="E60" s="269"/>
      <c r="F60" s="220" t="s">
        <v>2468</v>
      </c>
      <c r="G60" s="224">
        <v>3.7999999999999999E-2</v>
      </c>
      <c r="H60" s="221">
        <v>80.680000000000007</v>
      </c>
      <c r="I60" s="221">
        <v>3.07</v>
      </c>
    </row>
    <row r="61" spans="1:9" ht="15" customHeight="1">
      <c r="A61" s="220" t="s">
        <v>2469</v>
      </c>
      <c r="B61" s="354" t="s">
        <v>2470</v>
      </c>
      <c r="C61" s="268"/>
      <c r="D61" s="268"/>
      <c r="E61" s="269"/>
      <c r="F61" s="220" t="s">
        <v>2471</v>
      </c>
      <c r="G61" s="224">
        <v>0.188</v>
      </c>
      <c r="H61" s="221">
        <v>12.32</v>
      </c>
      <c r="I61" s="221">
        <v>2.3199999999999998</v>
      </c>
    </row>
    <row r="62" spans="1:9" ht="15" customHeight="1">
      <c r="A62" s="220" t="s">
        <v>2472</v>
      </c>
      <c r="B62" s="354" t="s">
        <v>2473</v>
      </c>
      <c r="C62" s="268"/>
      <c r="D62" s="268"/>
      <c r="E62" s="269"/>
      <c r="F62" s="220" t="s">
        <v>2474</v>
      </c>
      <c r="G62" s="224">
        <v>3.2000000000000001E-2</v>
      </c>
      <c r="H62" s="221">
        <v>19.93</v>
      </c>
      <c r="I62" s="221">
        <v>0.64</v>
      </c>
    </row>
    <row r="63" spans="1:9" ht="15" customHeight="1">
      <c r="A63" s="220" t="s">
        <v>2475</v>
      </c>
      <c r="B63" s="354" t="s">
        <v>2476</v>
      </c>
      <c r="C63" s="268"/>
      <c r="D63" s="268"/>
      <c r="E63" s="269"/>
      <c r="F63" s="220" t="s">
        <v>2477</v>
      </c>
      <c r="G63" s="224">
        <v>2.5699E-2</v>
      </c>
      <c r="H63" s="221">
        <v>90</v>
      </c>
      <c r="I63" s="221">
        <v>2.31</v>
      </c>
    </row>
    <row r="64" spans="1:9" ht="15" customHeight="1">
      <c r="A64" s="220" t="s">
        <v>2478</v>
      </c>
      <c r="B64" s="354" t="s">
        <v>2479</v>
      </c>
      <c r="C64" s="268"/>
      <c r="D64" s="268"/>
      <c r="E64" s="269"/>
      <c r="F64" s="220" t="s">
        <v>2480</v>
      </c>
      <c r="G64" s="224">
        <v>8.0500000000000002E-2</v>
      </c>
      <c r="H64" s="221">
        <v>78.89</v>
      </c>
      <c r="I64" s="221">
        <v>6.35</v>
      </c>
    </row>
    <row r="65" spans="1:9" ht="15" customHeight="1">
      <c r="A65" s="220" t="s">
        <v>2481</v>
      </c>
      <c r="B65" s="354" t="s">
        <v>2482</v>
      </c>
      <c r="C65" s="268"/>
      <c r="D65" s="268"/>
      <c r="E65" s="269"/>
      <c r="F65" s="220" t="s">
        <v>2483</v>
      </c>
      <c r="G65" s="224">
        <v>1.2012E-2</v>
      </c>
      <c r="H65" s="221">
        <v>110.44</v>
      </c>
      <c r="I65" s="221">
        <v>1.33</v>
      </c>
    </row>
    <row r="66" spans="1:9" ht="15" customHeight="1">
      <c r="A66" s="220" t="s">
        <v>2484</v>
      </c>
      <c r="B66" s="354" t="s">
        <v>2485</v>
      </c>
      <c r="C66" s="268"/>
      <c r="D66" s="268"/>
      <c r="E66" s="269"/>
      <c r="F66" s="220" t="s">
        <v>2486</v>
      </c>
      <c r="G66" s="224">
        <v>1.2012E-2</v>
      </c>
      <c r="H66" s="221">
        <v>110.44</v>
      </c>
      <c r="I66" s="221">
        <v>1.33</v>
      </c>
    </row>
    <row r="67" spans="1:9" ht="15" customHeight="1">
      <c r="A67" s="220" t="s">
        <v>2487</v>
      </c>
      <c r="B67" s="354" t="s">
        <v>2488</v>
      </c>
      <c r="C67" s="268"/>
      <c r="D67" s="268"/>
      <c r="E67" s="269"/>
      <c r="F67" s="220" t="s">
        <v>2489</v>
      </c>
      <c r="G67" s="224">
        <v>4.8000000000000001E-2</v>
      </c>
      <c r="H67" s="221">
        <v>110.44</v>
      </c>
      <c r="I67" s="221">
        <v>5.3</v>
      </c>
    </row>
    <row r="68" spans="1:9" ht="15" customHeight="1">
      <c r="A68" s="220" t="s">
        <v>2490</v>
      </c>
      <c r="B68" s="354" t="s">
        <v>2491</v>
      </c>
      <c r="C68" s="268"/>
      <c r="D68" s="268"/>
      <c r="E68" s="269"/>
      <c r="F68" s="220" t="s">
        <v>2492</v>
      </c>
      <c r="G68" s="224">
        <v>0.62207999999999997</v>
      </c>
      <c r="H68" s="221">
        <v>0.78</v>
      </c>
      <c r="I68" s="221">
        <v>0.49</v>
      </c>
    </row>
    <row r="69" spans="1:9" ht="15" customHeight="1">
      <c r="A69" s="220" t="s">
        <v>2493</v>
      </c>
      <c r="B69" s="354" t="s">
        <v>2494</v>
      </c>
      <c r="C69" s="268"/>
      <c r="D69" s="268"/>
      <c r="E69" s="269"/>
      <c r="F69" s="220" t="s">
        <v>2495</v>
      </c>
      <c r="G69" s="224">
        <v>9.7885799999999996</v>
      </c>
      <c r="H69" s="221">
        <v>0.46</v>
      </c>
      <c r="I69" s="221">
        <v>4.5</v>
      </c>
    </row>
    <row r="70" spans="1:9" ht="15" customHeight="1">
      <c r="A70" s="220" t="s">
        <v>2496</v>
      </c>
      <c r="B70" s="354" t="s">
        <v>2497</v>
      </c>
      <c r="C70" s="268"/>
      <c r="D70" s="268"/>
      <c r="E70" s="269"/>
      <c r="F70" s="220" t="s">
        <v>2498</v>
      </c>
      <c r="G70" s="224">
        <v>0.13880000000000001</v>
      </c>
      <c r="H70" s="221">
        <v>10.81</v>
      </c>
      <c r="I70" s="221">
        <v>1.5</v>
      </c>
    </row>
    <row r="71" spans="1:9" ht="15" customHeight="1">
      <c r="A71" s="220" t="s">
        <v>2499</v>
      </c>
      <c r="B71" s="354" t="s">
        <v>2500</v>
      </c>
      <c r="C71" s="268"/>
      <c r="D71" s="268"/>
      <c r="E71" s="269"/>
      <c r="F71" s="220" t="s">
        <v>2501</v>
      </c>
      <c r="G71" s="224">
        <v>0.04</v>
      </c>
      <c r="H71" s="221">
        <v>1387.33</v>
      </c>
      <c r="I71" s="221">
        <v>55.49</v>
      </c>
    </row>
    <row r="72" spans="1:9" ht="15" customHeight="1">
      <c r="A72" s="220" t="s">
        <v>2502</v>
      </c>
      <c r="B72" s="354" t="s">
        <v>2503</v>
      </c>
      <c r="C72" s="268"/>
      <c r="D72" s="268"/>
      <c r="E72" s="269"/>
      <c r="F72" s="220" t="s">
        <v>2504</v>
      </c>
      <c r="G72" s="224">
        <v>0.04</v>
      </c>
      <c r="H72" s="221">
        <v>1567.33</v>
      </c>
      <c r="I72" s="221">
        <v>62.69</v>
      </c>
    </row>
    <row r="73" spans="1:9" ht="15" customHeight="1">
      <c r="A73" s="220" t="s">
        <v>2505</v>
      </c>
      <c r="B73" s="354" t="s">
        <v>2506</v>
      </c>
      <c r="C73" s="268"/>
      <c r="D73" s="268"/>
      <c r="E73" s="269"/>
      <c r="F73" s="220" t="s">
        <v>2507</v>
      </c>
      <c r="G73" s="224">
        <v>0.04</v>
      </c>
      <c r="H73" s="221">
        <v>63.65</v>
      </c>
      <c r="I73" s="221">
        <v>2.5499999999999998</v>
      </c>
    </row>
    <row r="74" spans="1:9" ht="15" customHeight="1">
      <c r="A74" s="220" t="s">
        <v>2508</v>
      </c>
      <c r="B74" s="354" t="s">
        <v>2509</v>
      </c>
      <c r="C74" s="268"/>
      <c r="D74" s="268"/>
      <c r="E74" s="269"/>
      <c r="F74" s="220" t="s">
        <v>2510</v>
      </c>
      <c r="G74" s="224">
        <v>6.2040000000000003E-3</v>
      </c>
      <c r="H74" s="221">
        <v>61.91</v>
      </c>
      <c r="I74" s="221">
        <v>0.38</v>
      </c>
    </row>
    <row r="75" spans="1:9" ht="15" customHeight="1">
      <c r="A75" s="220" t="s">
        <v>2511</v>
      </c>
      <c r="B75" s="354" t="s">
        <v>2512</v>
      </c>
      <c r="C75" s="268"/>
      <c r="D75" s="268"/>
      <c r="E75" s="269"/>
      <c r="F75" s="220" t="s">
        <v>2513</v>
      </c>
      <c r="G75" s="224">
        <v>5.2049999999999999E-2</v>
      </c>
      <c r="H75" s="221">
        <v>18.829999999999998</v>
      </c>
      <c r="I75" s="221">
        <v>0.98</v>
      </c>
    </row>
    <row r="76" spans="1:9" ht="15" customHeight="1">
      <c r="A76" s="220" t="s">
        <v>2514</v>
      </c>
      <c r="B76" s="354" t="s">
        <v>2515</v>
      </c>
      <c r="C76" s="268"/>
      <c r="D76" s="268"/>
      <c r="E76" s="269"/>
      <c r="F76" s="220" t="s">
        <v>2516</v>
      </c>
      <c r="G76" s="224">
        <v>0.17349999999999999</v>
      </c>
      <c r="H76" s="221">
        <v>9.19</v>
      </c>
      <c r="I76" s="221">
        <v>1.59</v>
      </c>
    </row>
    <row r="77" spans="1:9" ht="15" customHeight="1">
      <c r="A77" s="220" t="s">
        <v>2517</v>
      </c>
      <c r="B77" s="354" t="s">
        <v>2518</v>
      </c>
      <c r="C77" s="268"/>
      <c r="D77" s="268"/>
      <c r="E77" s="269"/>
      <c r="F77" s="220" t="s">
        <v>2519</v>
      </c>
      <c r="G77" s="224">
        <v>5.96E-2</v>
      </c>
      <c r="H77" s="221">
        <v>71.63</v>
      </c>
      <c r="I77" s="221">
        <v>4.2699999999999996</v>
      </c>
    </row>
    <row r="78" spans="1:9" ht="15" customHeight="1">
      <c r="A78" s="220" t="s">
        <v>2520</v>
      </c>
      <c r="B78" s="354" t="s">
        <v>2521</v>
      </c>
      <c r="C78" s="268"/>
      <c r="D78" s="268"/>
      <c r="E78" s="269"/>
      <c r="F78" s="220" t="s">
        <v>2522</v>
      </c>
      <c r="G78" s="224">
        <v>0.34699999999999998</v>
      </c>
      <c r="H78" s="221">
        <v>15.68</v>
      </c>
      <c r="I78" s="221">
        <v>5.44</v>
      </c>
    </row>
    <row r="79" spans="1:9" ht="15" customHeight="1">
      <c r="A79" s="220" t="s">
        <v>2523</v>
      </c>
      <c r="B79" s="354" t="s">
        <v>2524</v>
      </c>
      <c r="C79" s="268"/>
      <c r="D79" s="268"/>
      <c r="E79" s="269"/>
      <c r="F79" s="220" t="s">
        <v>2525</v>
      </c>
      <c r="G79" s="224">
        <v>0.04</v>
      </c>
      <c r="H79" s="221">
        <v>65.86</v>
      </c>
      <c r="I79" s="221">
        <v>2.63</v>
      </c>
    </row>
    <row r="80" spans="1:9" ht="15" customHeight="1">
      <c r="A80" s="220" t="s">
        <v>2526</v>
      </c>
      <c r="B80" s="354" t="s">
        <v>2527</v>
      </c>
      <c r="C80" s="268"/>
      <c r="D80" s="268"/>
      <c r="E80" s="269"/>
      <c r="F80" s="220" t="s">
        <v>2528</v>
      </c>
      <c r="G80" s="224">
        <v>0.18987999999999999</v>
      </c>
      <c r="H80" s="221">
        <v>82.44</v>
      </c>
      <c r="I80" s="221">
        <v>15.65</v>
      </c>
    </row>
    <row r="81" spans="1:9" ht="15" customHeight="1">
      <c r="A81" s="220" t="s">
        <v>2529</v>
      </c>
      <c r="B81" s="354" t="s">
        <v>2530</v>
      </c>
      <c r="C81" s="268"/>
      <c r="D81" s="268"/>
      <c r="E81" s="269"/>
      <c r="F81" s="220" t="s">
        <v>2531</v>
      </c>
      <c r="G81" s="224">
        <v>1.01</v>
      </c>
      <c r="H81" s="221">
        <v>18.63</v>
      </c>
      <c r="I81" s="221">
        <v>18.82</v>
      </c>
    </row>
    <row r="82" spans="1:9" ht="15" customHeight="1">
      <c r="A82" s="177"/>
      <c r="B82" s="177"/>
      <c r="C82" s="177"/>
      <c r="D82" s="177"/>
      <c r="E82" s="177"/>
      <c r="F82" s="177"/>
      <c r="G82" s="344" t="s">
        <v>2532</v>
      </c>
      <c r="H82" s="269"/>
      <c r="I82" s="218">
        <v>215.9</v>
      </c>
    </row>
    <row r="83" spans="1:9" ht="15" customHeight="1">
      <c r="A83" s="177"/>
      <c r="B83" s="177"/>
      <c r="C83" s="177"/>
      <c r="D83" s="177"/>
      <c r="E83" s="177"/>
      <c r="F83" s="177"/>
      <c r="G83" s="349" t="s">
        <v>2533</v>
      </c>
      <c r="H83" s="269"/>
      <c r="I83" s="221">
        <v>327.73849999999999</v>
      </c>
    </row>
    <row r="84" spans="1:9" ht="15" customHeight="1">
      <c r="A84" s="177"/>
      <c r="B84" s="177"/>
      <c r="C84" s="177"/>
      <c r="D84" s="177"/>
      <c r="E84" s="177"/>
      <c r="F84" s="177"/>
      <c r="G84" s="349" t="s">
        <v>2534</v>
      </c>
      <c r="H84" s="269"/>
      <c r="I84" s="218">
        <v>327.7</v>
      </c>
    </row>
    <row r="85" spans="1:9" ht="15" customHeight="1">
      <c r="A85" s="177"/>
      <c r="B85" s="177"/>
      <c r="C85" s="177"/>
      <c r="D85" s="177"/>
      <c r="E85" s="177"/>
      <c r="F85" s="177"/>
      <c r="G85" s="349" t="s">
        <v>2535</v>
      </c>
      <c r="H85" s="269"/>
      <c r="I85" s="218">
        <v>87.73</v>
      </c>
    </row>
    <row r="86" spans="1:9" ht="15" customHeight="1">
      <c r="A86" s="177"/>
      <c r="B86" s="177"/>
      <c r="C86" s="177"/>
      <c r="D86" s="177"/>
      <c r="E86" s="177"/>
      <c r="F86" s="177"/>
      <c r="G86" s="349" t="s">
        <v>2536</v>
      </c>
      <c r="H86" s="269"/>
      <c r="I86" s="218">
        <v>415.43</v>
      </c>
    </row>
    <row r="87" spans="1:9" ht="9.75" customHeight="1">
      <c r="A87" s="177"/>
      <c r="B87" s="177"/>
      <c r="C87" s="177"/>
      <c r="D87" s="347"/>
      <c r="E87" s="246"/>
      <c r="F87" s="246"/>
      <c r="G87" s="177"/>
      <c r="H87" s="177"/>
      <c r="I87" s="177"/>
    </row>
    <row r="88" spans="1:9" ht="19.5" customHeight="1">
      <c r="A88" s="348" t="s">
        <v>2537</v>
      </c>
      <c r="B88" s="268"/>
      <c r="C88" s="268"/>
      <c r="D88" s="268"/>
      <c r="E88" s="268"/>
      <c r="F88" s="268"/>
      <c r="G88" s="268"/>
      <c r="H88" s="268"/>
      <c r="I88" s="269"/>
    </row>
    <row r="89" spans="1:9" ht="9.75" customHeight="1">
      <c r="A89" s="357" t="s">
        <v>2538</v>
      </c>
      <c r="B89" s="327"/>
      <c r="C89" s="362" t="s">
        <v>2539</v>
      </c>
      <c r="D89" s="266"/>
      <c r="E89" s="355" t="s">
        <v>2540</v>
      </c>
      <c r="F89" s="269"/>
      <c r="G89" s="355" t="s">
        <v>2541</v>
      </c>
      <c r="H89" s="269"/>
      <c r="I89" s="360" t="s">
        <v>2542</v>
      </c>
    </row>
    <row r="90" spans="1:9" ht="9.75" customHeight="1">
      <c r="A90" s="335"/>
      <c r="B90" s="358"/>
      <c r="C90" s="335"/>
      <c r="D90" s="332"/>
      <c r="E90" s="226" t="s">
        <v>2543</v>
      </c>
      <c r="F90" s="226" t="s">
        <v>2544</v>
      </c>
      <c r="G90" s="226" t="s">
        <v>2545</v>
      </c>
      <c r="H90" s="226" t="s">
        <v>2546</v>
      </c>
      <c r="I90" s="296"/>
    </row>
    <row r="91" spans="1:9" ht="15" customHeight="1">
      <c r="A91" s="220" t="s">
        <v>2547</v>
      </c>
      <c r="B91" s="219" t="s">
        <v>2548</v>
      </c>
      <c r="C91" s="359">
        <v>3.7490000000000002E-3</v>
      </c>
      <c r="D91" s="269"/>
      <c r="E91" s="227">
        <v>1</v>
      </c>
      <c r="F91" s="227">
        <v>0</v>
      </c>
      <c r="G91" s="225">
        <v>35.11</v>
      </c>
      <c r="H91" s="225">
        <v>14.08</v>
      </c>
      <c r="I91" s="225">
        <v>0.13162739000000001</v>
      </c>
    </row>
    <row r="92" spans="1:9" ht="15" customHeight="1">
      <c r="A92" s="220" t="s">
        <v>2549</v>
      </c>
      <c r="B92" s="219" t="s">
        <v>2550</v>
      </c>
      <c r="C92" s="359">
        <v>0.05</v>
      </c>
      <c r="D92" s="269"/>
      <c r="E92" s="227">
        <v>1</v>
      </c>
      <c r="F92" s="227">
        <v>0</v>
      </c>
      <c r="G92" s="225">
        <v>180.07</v>
      </c>
      <c r="H92" s="225">
        <v>11.6</v>
      </c>
      <c r="I92" s="225">
        <v>9.0035000000000007</v>
      </c>
    </row>
    <row r="93" spans="1:9" ht="15" customHeight="1">
      <c r="A93" s="177"/>
      <c r="B93" s="177"/>
      <c r="C93" s="177"/>
      <c r="D93" s="177"/>
      <c r="E93" s="177"/>
      <c r="F93" s="177"/>
      <c r="G93" s="344" t="s">
        <v>2551</v>
      </c>
      <c r="H93" s="269"/>
      <c r="I93" s="228">
        <v>9.1350999999999996</v>
      </c>
    </row>
    <row r="94" spans="1:9" ht="15" customHeight="1">
      <c r="A94" s="353" t="s">
        <v>2552</v>
      </c>
      <c r="B94" s="268"/>
      <c r="C94" s="268"/>
      <c r="D94" s="268"/>
      <c r="E94" s="269"/>
      <c r="F94" s="216" t="s">
        <v>2553</v>
      </c>
      <c r="G94" s="216" t="s">
        <v>2554</v>
      </c>
      <c r="H94" s="216" t="s">
        <v>2555</v>
      </c>
      <c r="I94" s="216" t="s">
        <v>2556</v>
      </c>
    </row>
    <row r="95" spans="1:9" ht="15" customHeight="1">
      <c r="A95" s="220" t="s">
        <v>2557</v>
      </c>
      <c r="B95" s="354" t="s">
        <v>2558</v>
      </c>
      <c r="C95" s="268"/>
      <c r="D95" s="268"/>
      <c r="E95" s="268"/>
      <c r="F95" s="220" t="s">
        <v>2559</v>
      </c>
      <c r="G95" s="224">
        <v>2.9030999999999998</v>
      </c>
      <c r="H95" s="221">
        <v>16.0152</v>
      </c>
      <c r="I95" s="221">
        <v>46.51</v>
      </c>
    </row>
    <row r="96" spans="1:9" ht="15" customHeight="1">
      <c r="A96" s="220" t="s">
        <v>2560</v>
      </c>
      <c r="B96" s="354" t="s">
        <v>2561</v>
      </c>
      <c r="C96" s="268"/>
      <c r="D96" s="268"/>
      <c r="E96" s="268"/>
      <c r="F96" s="220" t="s">
        <v>2562</v>
      </c>
      <c r="G96" s="224">
        <v>1.0500000000000001E-2</v>
      </c>
      <c r="H96" s="221">
        <v>16.0152</v>
      </c>
      <c r="I96" s="221">
        <v>0.17</v>
      </c>
    </row>
    <row r="97" spans="1:9" ht="15" customHeight="1">
      <c r="A97" s="220" t="s">
        <v>2563</v>
      </c>
      <c r="B97" s="354" t="s">
        <v>2564</v>
      </c>
      <c r="C97" s="268"/>
      <c r="D97" s="268"/>
      <c r="E97" s="268"/>
      <c r="F97" s="220" t="s">
        <v>2565</v>
      </c>
      <c r="G97" s="224">
        <v>3.2511000000000001</v>
      </c>
      <c r="H97" s="221">
        <v>11.7669</v>
      </c>
      <c r="I97" s="221">
        <v>38.270000000000003</v>
      </c>
    </row>
    <row r="98" spans="1:9" ht="15" customHeight="1">
      <c r="A98" s="177"/>
      <c r="B98" s="177"/>
      <c r="C98" s="177"/>
      <c r="D98" s="177"/>
      <c r="E98" s="177"/>
      <c r="F98" s="177"/>
      <c r="G98" s="344" t="s">
        <v>2566</v>
      </c>
      <c r="H98" s="269"/>
      <c r="I98" s="218">
        <v>84.95</v>
      </c>
    </row>
    <row r="99" spans="1:9" ht="15" customHeight="1">
      <c r="A99" s="177"/>
      <c r="B99" s="177"/>
      <c r="C99" s="177"/>
      <c r="D99" s="177"/>
      <c r="E99" s="177"/>
      <c r="F99" s="177"/>
      <c r="G99" s="349" t="s">
        <v>2567</v>
      </c>
      <c r="H99" s="269"/>
      <c r="I99" s="225">
        <v>94.085099999999997</v>
      </c>
    </row>
    <row r="100" spans="1:9" ht="15" customHeight="1">
      <c r="A100" s="177"/>
      <c r="B100" s="177"/>
      <c r="C100" s="177"/>
      <c r="D100" s="177"/>
      <c r="E100" s="177"/>
      <c r="F100" s="177"/>
      <c r="G100" s="349" t="s">
        <v>2568</v>
      </c>
      <c r="H100" s="269"/>
      <c r="I100" s="225">
        <v>1</v>
      </c>
    </row>
    <row r="101" spans="1:9" ht="15" customHeight="1">
      <c r="A101" s="177"/>
      <c r="B101" s="177"/>
      <c r="C101" s="177"/>
      <c r="D101" s="177"/>
      <c r="E101" s="177"/>
      <c r="F101" s="177"/>
      <c r="G101" s="349" t="s">
        <v>2569</v>
      </c>
      <c r="H101" s="269"/>
      <c r="I101" s="225">
        <v>94.085099999999997</v>
      </c>
    </row>
    <row r="102" spans="1:9" ht="15" customHeight="1">
      <c r="A102" s="353" t="s">
        <v>2570</v>
      </c>
      <c r="B102" s="268"/>
      <c r="C102" s="268"/>
      <c r="D102" s="268"/>
      <c r="E102" s="269"/>
      <c r="F102" s="216" t="s">
        <v>2571</v>
      </c>
      <c r="G102" s="216" t="s">
        <v>2572</v>
      </c>
      <c r="H102" s="216" t="s">
        <v>2573</v>
      </c>
      <c r="I102" s="216" t="s">
        <v>2574</v>
      </c>
    </row>
    <row r="103" spans="1:9" ht="15" customHeight="1">
      <c r="A103" s="220" t="s">
        <v>2575</v>
      </c>
      <c r="B103" s="354" t="s">
        <v>2576</v>
      </c>
      <c r="C103" s="268"/>
      <c r="D103" s="268"/>
      <c r="E103" s="269"/>
      <c r="F103" s="220" t="s">
        <v>2577</v>
      </c>
      <c r="G103" s="224">
        <v>3.5279999999999999E-3</v>
      </c>
      <c r="H103" s="221">
        <v>90</v>
      </c>
      <c r="I103" s="221">
        <v>0.32</v>
      </c>
    </row>
    <row r="104" spans="1:9" ht="15" customHeight="1">
      <c r="A104" s="220" t="s">
        <v>2578</v>
      </c>
      <c r="B104" s="354" t="s">
        <v>2579</v>
      </c>
      <c r="C104" s="268"/>
      <c r="D104" s="268"/>
      <c r="E104" s="269"/>
      <c r="F104" s="220" t="s">
        <v>2580</v>
      </c>
      <c r="G104" s="224">
        <v>2E-3</v>
      </c>
      <c r="H104" s="221">
        <v>110.44</v>
      </c>
      <c r="I104" s="221">
        <v>0.22</v>
      </c>
    </row>
    <row r="105" spans="1:9" ht="15" customHeight="1">
      <c r="A105" s="220" t="s">
        <v>2581</v>
      </c>
      <c r="B105" s="354" t="s">
        <v>2582</v>
      </c>
      <c r="C105" s="268"/>
      <c r="D105" s="268"/>
      <c r="E105" s="269"/>
      <c r="F105" s="220" t="s">
        <v>2583</v>
      </c>
      <c r="G105" s="224">
        <v>2E-3</v>
      </c>
      <c r="H105" s="221">
        <v>110.44</v>
      </c>
      <c r="I105" s="221">
        <v>0.22</v>
      </c>
    </row>
    <row r="106" spans="1:9" ht="15" customHeight="1">
      <c r="A106" s="220" t="s">
        <v>2584</v>
      </c>
      <c r="B106" s="354" t="s">
        <v>2585</v>
      </c>
      <c r="C106" s="268"/>
      <c r="D106" s="268"/>
      <c r="E106" s="269"/>
      <c r="F106" s="220" t="s">
        <v>2586</v>
      </c>
      <c r="G106" s="224">
        <v>1.1424000000000001</v>
      </c>
      <c r="H106" s="221">
        <v>19.34</v>
      </c>
      <c r="I106" s="221">
        <v>22.09</v>
      </c>
    </row>
    <row r="107" spans="1:9" ht="15" customHeight="1">
      <c r="A107" s="220" t="s">
        <v>2587</v>
      </c>
      <c r="B107" s="354" t="s">
        <v>2588</v>
      </c>
      <c r="C107" s="268"/>
      <c r="D107" s="268"/>
      <c r="E107" s="269"/>
      <c r="F107" s="220" t="s">
        <v>2589</v>
      </c>
      <c r="G107" s="224">
        <v>1.0863</v>
      </c>
      <c r="H107" s="221">
        <v>19.579999999999998</v>
      </c>
      <c r="I107" s="221">
        <v>21.27</v>
      </c>
    </row>
    <row r="108" spans="1:9" ht="15" customHeight="1">
      <c r="A108" s="220" t="s">
        <v>2590</v>
      </c>
      <c r="B108" s="354" t="s">
        <v>2591</v>
      </c>
      <c r="C108" s="268"/>
      <c r="D108" s="268"/>
      <c r="E108" s="269"/>
      <c r="F108" s="220" t="s">
        <v>2592</v>
      </c>
      <c r="G108" s="224">
        <v>3.2742</v>
      </c>
      <c r="H108" s="221">
        <v>4.84</v>
      </c>
      <c r="I108" s="221">
        <v>15.85</v>
      </c>
    </row>
    <row r="109" spans="1:9" ht="15" customHeight="1">
      <c r="A109" s="220" t="s">
        <v>2593</v>
      </c>
      <c r="B109" s="354" t="s">
        <v>2594</v>
      </c>
      <c r="C109" s="268"/>
      <c r="D109" s="268"/>
      <c r="E109" s="269"/>
      <c r="F109" s="220" t="s">
        <v>2595</v>
      </c>
      <c r="G109" s="224">
        <v>3.2742</v>
      </c>
      <c r="H109" s="221">
        <v>22.2</v>
      </c>
      <c r="I109" s="221">
        <v>72.69</v>
      </c>
    </row>
    <row r="110" spans="1:9" ht="15" customHeight="1">
      <c r="A110" s="220" t="s">
        <v>2596</v>
      </c>
      <c r="B110" s="354" t="s">
        <v>2597</v>
      </c>
      <c r="C110" s="268"/>
      <c r="D110" s="268"/>
      <c r="E110" s="269"/>
      <c r="F110" s="220" t="s">
        <v>2598</v>
      </c>
      <c r="G110" s="224">
        <v>1.0863</v>
      </c>
      <c r="H110" s="221">
        <v>83.87</v>
      </c>
      <c r="I110" s="221">
        <v>91.11</v>
      </c>
    </row>
    <row r="111" spans="1:9" ht="15" customHeight="1">
      <c r="A111" s="220" t="s">
        <v>2599</v>
      </c>
      <c r="B111" s="354" t="s">
        <v>2600</v>
      </c>
      <c r="C111" s="268"/>
      <c r="D111" s="268"/>
      <c r="E111" s="269"/>
      <c r="F111" s="220" t="s">
        <v>2601</v>
      </c>
      <c r="G111" s="224">
        <v>0.06</v>
      </c>
      <c r="H111" s="221">
        <v>57.74</v>
      </c>
      <c r="I111" s="221">
        <v>3.46</v>
      </c>
    </row>
    <row r="112" spans="1:9" ht="15" customHeight="1">
      <c r="A112" s="220" t="s">
        <v>2602</v>
      </c>
      <c r="B112" s="354" t="s">
        <v>2603</v>
      </c>
      <c r="C112" s="268"/>
      <c r="D112" s="268"/>
      <c r="E112" s="269"/>
      <c r="F112" s="220" t="s">
        <v>2604</v>
      </c>
      <c r="G112" s="224">
        <v>0.1</v>
      </c>
      <c r="H112" s="221">
        <v>288.87</v>
      </c>
      <c r="I112" s="221">
        <v>28.89</v>
      </c>
    </row>
    <row r="113" spans="1:9" ht="15" customHeight="1">
      <c r="A113" s="220" t="s">
        <v>2605</v>
      </c>
      <c r="B113" s="354" t="s">
        <v>2606</v>
      </c>
      <c r="C113" s="268"/>
      <c r="D113" s="268"/>
      <c r="E113" s="269"/>
      <c r="F113" s="220" t="s">
        <v>2607</v>
      </c>
      <c r="G113" s="224">
        <v>1.8374999999999999</v>
      </c>
      <c r="H113" s="221">
        <v>0.46</v>
      </c>
      <c r="I113" s="221">
        <v>0.85</v>
      </c>
    </row>
    <row r="114" spans="1:9" ht="15" customHeight="1">
      <c r="A114" s="220" t="s">
        <v>2608</v>
      </c>
      <c r="B114" s="354" t="s">
        <v>2609</v>
      </c>
      <c r="C114" s="268"/>
      <c r="D114" s="268"/>
      <c r="E114" s="269"/>
      <c r="F114" s="220" t="s">
        <v>2610</v>
      </c>
      <c r="G114" s="224">
        <v>0.05</v>
      </c>
      <c r="H114" s="221">
        <v>36.53</v>
      </c>
      <c r="I114" s="221">
        <v>1.83</v>
      </c>
    </row>
    <row r="115" spans="1:9" ht="15" customHeight="1">
      <c r="A115" s="220" t="s">
        <v>2611</v>
      </c>
      <c r="B115" s="354" t="s">
        <v>2612</v>
      </c>
      <c r="C115" s="268"/>
      <c r="D115" s="268"/>
      <c r="E115" s="269"/>
      <c r="F115" s="220" t="s">
        <v>2613</v>
      </c>
      <c r="G115" s="224">
        <v>0.45</v>
      </c>
      <c r="H115" s="221">
        <v>36.53</v>
      </c>
      <c r="I115" s="221">
        <v>16.440000000000001</v>
      </c>
    </row>
    <row r="116" spans="1:9" ht="15" customHeight="1">
      <c r="A116" s="220" t="s">
        <v>2614</v>
      </c>
      <c r="B116" s="354" t="s">
        <v>2615</v>
      </c>
      <c r="C116" s="268"/>
      <c r="D116" s="268"/>
      <c r="E116" s="269"/>
      <c r="F116" s="220" t="s">
        <v>2616</v>
      </c>
      <c r="G116" s="224">
        <v>0.15</v>
      </c>
      <c r="H116" s="221">
        <v>172.14</v>
      </c>
      <c r="I116" s="221">
        <v>25.82</v>
      </c>
    </row>
    <row r="117" spans="1:9" ht="15" customHeight="1">
      <c r="A117" s="220" t="s">
        <v>2617</v>
      </c>
      <c r="B117" s="354" t="s">
        <v>2618</v>
      </c>
      <c r="C117" s="268"/>
      <c r="D117" s="268"/>
      <c r="E117" s="269"/>
      <c r="F117" s="220" t="s">
        <v>2619</v>
      </c>
      <c r="G117" s="224">
        <v>0.2</v>
      </c>
      <c r="H117" s="221">
        <v>172.14</v>
      </c>
      <c r="I117" s="221">
        <v>34.43</v>
      </c>
    </row>
    <row r="118" spans="1:9" ht="15" customHeight="1">
      <c r="A118" s="220" t="s">
        <v>2620</v>
      </c>
      <c r="B118" s="354" t="s">
        <v>2621</v>
      </c>
      <c r="C118" s="268"/>
      <c r="D118" s="268"/>
      <c r="E118" s="269"/>
      <c r="F118" s="220" t="s">
        <v>2622</v>
      </c>
      <c r="G118" s="224">
        <v>0.15</v>
      </c>
      <c r="H118" s="221">
        <v>176.65</v>
      </c>
      <c r="I118" s="221">
        <v>26.5</v>
      </c>
    </row>
    <row r="119" spans="1:9" ht="15" customHeight="1">
      <c r="A119" s="220" t="s">
        <v>2623</v>
      </c>
      <c r="B119" s="354" t="s">
        <v>2624</v>
      </c>
      <c r="C119" s="268"/>
      <c r="D119" s="268"/>
      <c r="E119" s="269"/>
      <c r="F119" s="220" t="s">
        <v>2625</v>
      </c>
      <c r="G119" s="224">
        <v>0.2</v>
      </c>
      <c r="H119" s="221">
        <v>6.45</v>
      </c>
      <c r="I119" s="221">
        <v>1.29</v>
      </c>
    </row>
    <row r="120" spans="1:9" ht="15" customHeight="1">
      <c r="A120" s="220" t="s">
        <v>2626</v>
      </c>
      <c r="B120" s="354" t="s">
        <v>2627</v>
      </c>
      <c r="C120" s="268"/>
      <c r="D120" s="268"/>
      <c r="E120" s="269"/>
      <c r="F120" s="220" t="s">
        <v>2628</v>
      </c>
      <c r="G120" s="224">
        <v>0.05</v>
      </c>
      <c r="H120" s="221">
        <v>156.30000000000001</v>
      </c>
      <c r="I120" s="221">
        <v>7.82</v>
      </c>
    </row>
    <row r="121" spans="1:9" ht="15" customHeight="1">
      <c r="A121" s="220" t="s">
        <v>2629</v>
      </c>
      <c r="B121" s="354" t="s">
        <v>2630</v>
      </c>
      <c r="C121" s="268"/>
      <c r="D121" s="268"/>
      <c r="E121" s="269"/>
      <c r="F121" s="220" t="s">
        <v>2631</v>
      </c>
      <c r="G121" s="224">
        <v>0.2</v>
      </c>
      <c r="H121" s="221">
        <v>18.25</v>
      </c>
      <c r="I121" s="221">
        <v>3.65</v>
      </c>
    </row>
    <row r="122" spans="1:9" ht="15" customHeight="1">
      <c r="A122" s="220" t="s">
        <v>2632</v>
      </c>
      <c r="B122" s="354" t="s">
        <v>2633</v>
      </c>
      <c r="C122" s="268"/>
      <c r="D122" s="268"/>
      <c r="E122" s="269"/>
      <c r="F122" s="220" t="s">
        <v>2634</v>
      </c>
      <c r="G122" s="224">
        <v>0.1</v>
      </c>
      <c r="H122" s="221">
        <v>39.880000000000003</v>
      </c>
      <c r="I122" s="221">
        <v>3.99</v>
      </c>
    </row>
    <row r="123" spans="1:9" ht="15" customHeight="1">
      <c r="A123" s="220" t="s">
        <v>2635</v>
      </c>
      <c r="B123" s="354" t="s">
        <v>2636</v>
      </c>
      <c r="C123" s="268"/>
      <c r="D123" s="268"/>
      <c r="E123" s="269"/>
      <c r="F123" s="220" t="s">
        <v>2637</v>
      </c>
      <c r="G123" s="224">
        <v>0.2</v>
      </c>
      <c r="H123" s="221">
        <v>39.880000000000003</v>
      </c>
      <c r="I123" s="221">
        <v>7.98</v>
      </c>
    </row>
    <row r="124" spans="1:9" ht="15" customHeight="1">
      <c r="A124" s="220" t="s">
        <v>2638</v>
      </c>
      <c r="B124" s="354" t="s">
        <v>2639</v>
      </c>
      <c r="C124" s="268"/>
      <c r="D124" s="268"/>
      <c r="E124" s="269"/>
      <c r="F124" s="220" t="s">
        <v>2640</v>
      </c>
      <c r="G124" s="224">
        <v>0.1</v>
      </c>
      <c r="H124" s="221">
        <v>35.99</v>
      </c>
      <c r="I124" s="221">
        <v>3.6</v>
      </c>
    </row>
    <row r="125" spans="1:9" ht="15" customHeight="1">
      <c r="A125" s="220" t="s">
        <v>2641</v>
      </c>
      <c r="B125" s="354" t="s">
        <v>2642</v>
      </c>
      <c r="C125" s="268"/>
      <c r="D125" s="268"/>
      <c r="E125" s="269"/>
      <c r="F125" s="220" t="s">
        <v>2643</v>
      </c>
      <c r="G125" s="224">
        <v>0.05</v>
      </c>
      <c r="H125" s="221">
        <v>2181.7399999999998</v>
      </c>
      <c r="I125" s="221">
        <v>109.09</v>
      </c>
    </row>
    <row r="126" spans="1:9" ht="15" customHeight="1">
      <c r="A126" s="220" t="s">
        <v>2644</v>
      </c>
      <c r="B126" s="354" t="s">
        <v>2645</v>
      </c>
      <c r="C126" s="268"/>
      <c r="D126" s="268"/>
      <c r="E126" s="269"/>
      <c r="F126" s="220" t="s">
        <v>2646</v>
      </c>
      <c r="G126" s="224">
        <v>0.05</v>
      </c>
      <c r="H126" s="221">
        <v>793.2</v>
      </c>
      <c r="I126" s="221">
        <v>39.659999999999997</v>
      </c>
    </row>
    <row r="127" spans="1:9" ht="15" customHeight="1">
      <c r="A127" s="177"/>
      <c r="B127" s="177"/>
      <c r="C127" s="177"/>
      <c r="D127" s="177"/>
      <c r="E127" s="177"/>
      <c r="F127" s="177"/>
      <c r="G127" s="344" t="s">
        <v>2647</v>
      </c>
      <c r="H127" s="269"/>
      <c r="I127" s="218">
        <v>539.07000000000005</v>
      </c>
    </row>
    <row r="128" spans="1:9" ht="15" customHeight="1">
      <c r="A128" s="177"/>
      <c r="B128" s="177"/>
      <c r="C128" s="177"/>
      <c r="D128" s="177"/>
      <c r="E128" s="177"/>
      <c r="F128" s="177"/>
      <c r="G128" s="349" t="s">
        <v>2648</v>
      </c>
      <c r="H128" s="269"/>
      <c r="I128" s="221">
        <v>633.15509999999995</v>
      </c>
    </row>
    <row r="129" spans="1:9" ht="15" customHeight="1">
      <c r="A129" s="177"/>
      <c r="B129" s="177"/>
      <c r="C129" s="177"/>
      <c r="D129" s="177"/>
      <c r="E129" s="177"/>
      <c r="F129" s="177"/>
      <c r="G129" s="349" t="s">
        <v>2649</v>
      </c>
      <c r="H129" s="269"/>
      <c r="I129" s="218">
        <v>633.09</v>
      </c>
    </row>
    <row r="130" spans="1:9" ht="15" customHeight="1">
      <c r="A130" s="177"/>
      <c r="B130" s="177"/>
      <c r="C130" s="177"/>
      <c r="D130" s="177"/>
      <c r="E130" s="177"/>
      <c r="F130" s="177"/>
      <c r="G130" s="349" t="s">
        <v>2650</v>
      </c>
      <c r="H130" s="269"/>
      <c r="I130" s="218">
        <v>169.48</v>
      </c>
    </row>
    <row r="131" spans="1:9" ht="15" customHeight="1">
      <c r="A131" s="177"/>
      <c r="B131" s="177"/>
      <c r="C131" s="177"/>
      <c r="D131" s="177"/>
      <c r="E131" s="177"/>
      <c r="F131" s="177"/>
      <c r="G131" s="349" t="s">
        <v>2651</v>
      </c>
      <c r="H131" s="269"/>
      <c r="I131" s="218">
        <v>802.57</v>
      </c>
    </row>
    <row r="132" spans="1:9" ht="9.75" customHeight="1">
      <c r="A132" s="177"/>
      <c r="B132" s="177"/>
      <c r="C132" s="177"/>
      <c r="D132" s="347"/>
      <c r="E132" s="246"/>
      <c r="F132" s="246"/>
      <c r="G132" s="177"/>
      <c r="H132" s="177"/>
      <c r="I132" s="177"/>
    </row>
    <row r="133" spans="1:9" ht="19.5" customHeight="1">
      <c r="A133" s="348" t="s">
        <v>2652</v>
      </c>
      <c r="B133" s="268"/>
      <c r="C133" s="268"/>
      <c r="D133" s="268"/>
      <c r="E133" s="268"/>
      <c r="F133" s="268"/>
      <c r="G133" s="268"/>
      <c r="H133" s="268"/>
      <c r="I133" s="269"/>
    </row>
    <row r="134" spans="1:9" ht="15" customHeight="1">
      <c r="A134" s="353" t="s">
        <v>2653</v>
      </c>
      <c r="B134" s="268"/>
      <c r="C134" s="268"/>
      <c r="D134" s="268"/>
      <c r="E134" s="269"/>
      <c r="F134" s="216" t="s">
        <v>2654</v>
      </c>
      <c r="G134" s="216" t="s">
        <v>2655</v>
      </c>
      <c r="H134" s="216" t="s">
        <v>2656</v>
      </c>
      <c r="I134" s="216" t="s">
        <v>2657</v>
      </c>
    </row>
    <row r="135" spans="1:9" ht="15" customHeight="1">
      <c r="A135" s="220" t="s">
        <v>2658</v>
      </c>
      <c r="B135" s="354" t="s">
        <v>2659</v>
      </c>
      <c r="C135" s="268"/>
      <c r="D135" s="268"/>
      <c r="E135" s="268"/>
      <c r="F135" s="220" t="s">
        <v>2660</v>
      </c>
      <c r="G135" s="224">
        <v>2.6709999999999998</v>
      </c>
      <c r="H135" s="221">
        <v>16.0152</v>
      </c>
      <c r="I135" s="221">
        <v>42.79</v>
      </c>
    </row>
    <row r="136" spans="1:9" ht="15" customHeight="1">
      <c r="A136" s="220" t="s">
        <v>2661</v>
      </c>
      <c r="B136" s="354" t="s">
        <v>2662</v>
      </c>
      <c r="C136" s="268"/>
      <c r="D136" s="268"/>
      <c r="E136" s="268"/>
      <c r="F136" s="220" t="s">
        <v>2663</v>
      </c>
      <c r="G136" s="224">
        <v>8.3324999999999996</v>
      </c>
      <c r="H136" s="221">
        <v>11.7669</v>
      </c>
      <c r="I136" s="221">
        <v>98.07</v>
      </c>
    </row>
    <row r="137" spans="1:9" ht="15" customHeight="1">
      <c r="A137" s="177"/>
      <c r="B137" s="177"/>
      <c r="C137" s="177"/>
      <c r="D137" s="177"/>
      <c r="E137" s="177"/>
      <c r="F137" s="177"/>
      <c r="G137" s="344" t="s">
        <v>2664</v>
      </c>
      <c r="H137" s="269"/>
      <c r="I137" s="218">
        <v>140.86000000000001</v>
      </c>
    </row>
    <row r="138" spans="1:9" ht="15" customHeight="1">
      <c r="A138" s="177"/>
      <c r="B138" s="177"/>
      <c r="C138" s="177"/>
      <c r="D138" s="177"/>
      <c r="E138" s="177"/>
      <c r="F138" s="177"/>
      <c r="G138" s="349" t="s">
        <v>2665</v>
      </c>
      <c r="H138" s="269"/>
      <c r="I138" s="225">
        <v>140.86000000000001</v>
      </c>
    </row>
    <row r="139" spans="1:9" ht="15" customHeight="1">
      <c r="A139" s="177"/>
      <c r="B139" s="177"/>
      <c r="C139" s="177"/>
      <c r="D139" s="177"/>
      <c r="E139" s="177"/>
      <c r="F139" s="177"/>
      <c r="G139" s="349" t="s">
        <v>2666</v>
      </c>
      <c r="H139" s="269"/>
      <c r="I139" s="225">
        <v>1</v>
      </c>
    </row>
    <row r="140" spans="1:9" ht="15" customHeight="1">
      <c r="A140" s="177"/>
      <c r="B140" s="177"/>
      <c r="C140" s="177"/>
      <c r="D140" s="177"/>
      <c r="E140" s="177"/>
      <c r="F140" s="177"/>
      <c r="G140" s="349" t="s">
        <v>2667</v>
      </c>
      <c r="H140" s="269"/>
      <c r="I140" s="225">
        <v>140.86000000000001</v>
      </c>
    </row>
    <row r="141" spans="1:9" ht="15" customHeight="1">
      <c r="A141" s="353" t="s">
        <v>2668</v>
      </c>
      <c r="B141" s="268"/>
      <c r="C141" s="268"/>
      <c r="D141" s="268"/>
      <c r="E141" s="269"/>
      <c r="F141" s="216" t="s">
        <v>2669</v>
      </c>
      <c r="G141" s="216" t="s">
        <v>2670</v>
      </c>
      <c r="H141" s="216" t="s">
        <v>2671</v>
      </c>
      <c r="I141" s="216" t="s">
        <v>2672</v>
      </c>
    </row>
    <row r="142" spans="1:9" ht="15" customHeight="1">
      <c r="A142" s="220" t="s">
        <v>2673</v>
      </c>
      <c r="B142" s="354" t="s">
        <v>2674</v>
      </c>
      <c r="C142" s="268"/>
      <c r="D142" s="268"/>
      <c r="E142" s="269"/>
      <c r="F142" s="220" t="s">
        <v>2675</v>
      </c>
      <c r="G142" s="224">
        <v>29.6</v>
      </c>
      <c r="H142" s="221">
        <v>74</v>
      </c>
      <c r="I142" s="221">
        <v>2190.4</v>
      </c>
    </row>
    <row r="143" spans="1:9" ht="15" customHeight="1">
      <c r="A143" s="220" t="s">
        <v>2676</v>
      </c>
      <c r="B143" s="354" t="s">
        <v>2677</v>
      </c>
      <c r="C143" s="268"/>
      <c r="D143" s="268"/>
      <c r="E143" s="269"/>
      <c r="F143" s="220" t="s">
        <v>2678</v>
      </c>
      <c r="G143" s="224">
        <v>11.2</v>
      </c>
      <c r="H143" s="221">
        <v>31.61</v>
      </c>
      <c r="I143" s="221">
        <v>354.03</v>
      </c>
    </row>
    <row r="144" spans="1:9" ht="15" customHeight="1">
      <c r="A144" s="220" t="s">
        <v>2679</v>
      </c>
      <c r="B144" s="354" t="s">
        <v>2680</v>
      </c>
      <c r="C144" s="268"/>
      <c r="D144" s="268"/>
      <c r="E144" s="269"/>
      <c r="F144" s="220" t="s">
        <v>2681</v>
      </c>
      <c r="G144" s="224">
        <v>0.504</v>
      </c>
      <c r="H144" s="221">
        <v>20.53</v>
      </c>
      <c r="I144" s="221">
        <v>10.35</v>
      </c>
    </row>
    <row r="145" spans="1:9" ht="15" customHeight="1">
      <c r="A145" s="220" t="s">
        <v>2682</v>
      </c>
      <c r="B145" s="354" t="s">
        <v>2683</v>
      </c>
      <c r="C145" s="268"/>
      <c r="D145" s="268"/>
      <c r="E145" s="269"/>
      <c r="F145" s="220" t="s">
        <v>2684</v>
      </c>
      <c r="G145" s="224">
        <v>1</v>
      </c>
      <c r="H145" s="221">
        <v>449.8</v>
      </c>
      <c r="I145" s="221">
        <v>449.8</v>
      </c>
    </row>
    <row r="146" spans="1:9" ht="15" customHeight="1">
      <c r="A146" s="177"/>
      <c r="B146" s="177"/>
      <c r="C146" s="177"/>
      <c r="D146" s="177"/>
      <c r="E146" s="177"/>
      <c r="F146" s="177"/>
      <c r="G146" s="344" t="s">
        <v>2685</v>
      </c>
      <c r="H146" s="269"/>
      <c r="I146" s="218">
        <v>3004.58</v>
      </c>
    </row>
    <row r="147" spans="1:9" ht="15" customHeight="1">
      <c r="A147" s="177"/>
      <c r="B147" s="177"/>
      <c r="C147" s="177"/>
      <c r="D147" s="177"/>
      <c r="E147" s="177"/>
      <c r="F147" s="177"/>
      <c r="G147" s="349" t="s">
        <v>2686</v>
      </c>
      <c r="H147" s="269"/>
      <c r="I147" s="221">
        <v>3145.44</v>
      </c>
    </row>
    <row r="148" spans="1:9" ht="15" customHeight="1">
      <c r="A148" s="177"/>
      <c r="B148" s="177"/>
      <c r="C148" s="177"/>
      <c r="D148" s="177"/>
      <c r="E148" s="177"/>
      <c r="F148" s="177"/>
      <c r="G148" s="349" t="s">
        <v>2687</v>
      </c>
      <c r="H148" s="269"/>
      <c r="I148" s="218">
        <v>3145.4</v>
      </c>
    </row>
    <row r="149" spans="1:9" ht="15" customHeight="1">
      <c r="A149" s="177"/>
      <c r="B149" s="177"/>
      <c r="C149" s="177"/>
      <c r="D149" s="177"/>
      <c r="E149" s="177"/>
      <c r="F149" s="177"/>
      <c r="G149" s="349" t="s">
        <v>2688</v>
      </c>
      <c r="H149" s="269"/>
      <c r="I149" s="218">
        <v>842.02</v>
      </c>
    </row>
    <row r="150" spans="1:9" ht="15" customHeight="1">
      <c r="A150" s="177"/>
      <c r="B150" s="177"/>
      <c r="C150" s="177"/>
      <c r="D150" s="177"/>
      <c r="E150" s="177"/>
      <c r="F150" s="177"/>
      <c r="G150" s="349" t="s">
        <v>2689</v>
      </c>
      <c r="H150" s="269"/>
      <c r="I150" s="218">
        <v>3987.42</v>
      </c>
    </row>
    <row r="151" spans="1:9" ht="9.75" customHeight="1">
      <c r="A151" s="177"/>
      <c r="B151" s="177"/>
      <c r="C151" s="177"/>
      <c r="D151" s="347"/>
      <c r="E151" s="246"/>
      <c r="F151" s="246"/>
      <c r="G151" s="177"/>
      <c r="H151" s="177"/>
      <c r="I151" s="177"/>
    </row>
    <row r="152" spans="1:9" ht="19.5" customHeight="1">
      <c r="A152" s="348" t="s">
        <v>2690</v>
      </c>
      <c r="B152" s="268"/>
      <c r="C152" s="268"/>
      <c r="D152" s="268"/>
      <c r="E152" s="268"/>
      <c r="F152" s="268"/>
      <c r="G152" s="268"/>
      <c r="H152" s="268"/>
      <c r="I152" s="269"/>
    </row>
    <row r="153" spans="1:9" ht="15" customHeight="1">
      <c r="A153" s="353" t="s">
        <v>2691</v>
      </c>
      <c r="B153" s="268"/>
      <c r="C153" s="268"/>
      <c r="D153" s="268"/>
      <c r="E153" s="269"/>
      <c r="F153" s="216" t="s">
        <v>2692</v>
      </c>
      <c r="G153" s="216" t="s">
        <v>2693</v>
      </c>
      <c r="H153" s="216" t="s">
        <v>2694</v>
      </c>
      <c r="I153" s="216" t="s">
        <v>2695</v>
      </c>
    </row>
    <row r="154" spans="1:9" ht="15" customHeight="1">
      <c r="A154" s="220" t="s">
        <v>2696</v>
      </c>
      <c r="B154" s="354" t="s">
        <v>2697</v>
      </c>
      <c r="C154" s="268"/>
      <c r="D154" s="268"/>
      <c r="E154" s="268"/>
      <c r="F154" s="220" t="s">
        <v>2698</v>
      </c>
      <c r="G154" s="224">
        <v>0.08</v>
      </c>
      <c r="H154" s="221">
        <v>13.520799999999999</v>
      </c>
      <c r="I154" s="221">
        <v>1.08</v>
      </c>
    </row>
    <row r="155" spans="1:9" ht="15" customHeight="1">
      <c r="A155" s="220" t="s">
        <v>2699</v>
      </c>
      <c r="B155" s="354" t="s">
        <v>2700</v>
      </c>
      <c r="C155" s="268"/>
      <c r="D155" s="268"/>
      <c r="E155" s="268"/>
      <c r="F155" s="220" t="s">
        <v>2701</v>
      </c>
      <c r="G155" s="224">
        <v>1.76</v>
      </c>
      <c r="H155" s="221">
        <v>16.0152</v>
      </c>
      <c r="I155" s="221">
        <v>28.2</v>
      </c>
    </row>
    <row r="156" spans="1:9" ht="15" customHeight="1">
      <c r="A156" s="220" t="s">
        <v>2702</v>
      </c>
      <c r="B156" s="354" t="s">
        <v>2703</v>
      </c>
      <c r="C156" s="268"/>
      <c r="D156" s="268"/>
      <c r="E156" s="268"/>
      <c r="F156" s="220" t="s">
        <v>2704</v>
      </c>
      <c r="G156" s="224">
        <v>0.08</v>
      </c>
      <c r="H156" s="221">
        <v>16.0152</v>
      </c>
      <c r="I156" s="221">
        <v>1.28</v>
      </c>
    </row>
    <row r="157" spans="1:9" ht="15" customHeight="1">
      <c r="A157" s="220" t="s">
        <v>2705</v>
      </c>
      <c r="B157" s="354" t="s">
        <v>2706</v>
      </c>
      <c r="C157" s="268"/>
      <c r="D157" s="268"/>
      <c r="E157" s="268"/>
      <c r="F157" s="220" t="s">
        <v>2707</v>
      </c>
      <c r="G157" s="224">
        <v>1.7760499999999999</v>
      </c>
      <c r="H157" s="221">
        <v>11.7669</v>
      </c>
      <c r="I157" s="221">
        <v>20.9</v>
      </c>
    </row>
    <row r="158" spans="1:9" ht="15" customHeight="1">
      <c r="A158" s="177"/>
      <c r="B158" s="177"/>
      <c r="C158" s="177"/>
      <c r="D158" s="177"/>
      <c r="E158" s="177"/>
      <c r="F158" s="177"/>
      <c r="G158" s="344" t="s">
        <v>2708</v>
      </c>
      <c r="H158" s="269"/>
      <c r="I158" s="218">
        <v>51.46</v>
      </c>
    </row>
    <row r="159" spans="1:9" ht="15" customHeight="1">
      <c r="A159" s="177"/>
      <c r="B159" s="177"/>
      <c r="C159" s="177"/>
      <c r="D159" s="177"/>
      <c r="E159" s="177"/>
      <c r="F159" s="177"/>
      <c r="G159" s="349" t="s">
        <v>2709</v>
      </c>
      <c r="H159" s="269"/>
      <c r="I159" s="225">
        <v>51.46</v>
      </c>
    </row>
    <row r="160" spans="1:9" ht="15" customHeight="1">
      <c r="A160" s="177"/>
      <c r="B160" s="177"/>
      <c r="C160" s="177"/>
      <c r="D160" s="177"/>
      <c r="E160" s="177"/>
      <c r="F160" s="177"/>
      <c r="G160" s="349" t="s">
        <v>2710</v>
      </c>
      <c r="H160" s="269"/>
      <c r="I160" s="225">
        <v>1</v>
      </c>
    </row>
    <row r="161" spans="1:9" ht="15" customHeight="1">
      <c r="A161" s="177"/>
      <c r="B161" s="177"/>
      <c r="C161" s="177"/>
      <c r="D161" s="177"/>
      <c r="E161" s="177"/>
      <c r="F161" s="177"/>
      <c r="G161" s="349" t="s">
        <v>2711</v>
      </c>
      <c r="H161" s="269"/>
      <c r="I161" s="225">
        <v>51.46</v>
      </c>
    </row>
    <row r="162" spans="1:9" ht="15" customHeight="1">
      <c r="A162" s="353" t="s">
        <v>2712</v>
      </c>
      <c r="B162" s="268"/>
      <c r="C162" s="268"/>
      <c r="D162" s="268"/>
      <c r="E162" s="269"/>
      <c r="F162" s="216" t="s">
        <v>2713</v>
      </c>
      <c r="G162" s="216" t="s">
        <v>2714</v>
      </c>
      <c r="H162" s="216" t="s">
        <v>2715</v>
      </c>
      <c r="I162" s="216" t="s">
        <v>2716</v>
      </c>
    </row>
    <row r="163" spans="1:9" ht="15" customHeight="1">
      <c r="A163" s="220" t="s">
        <v>2717</v>
      </c>
      <c r="B163" s="354" t="s">
        <v>2718</v>
      </c>
      <c r="C163" s="268"/>
      <c r="D163" s="268"/>
      <c r="E163" s="269"/>
      <c r="F163" s="220" t="s">
        <v>2719</v>
      </c>
      <c r="G163" s="224">
        <v>0.1</v>
      </c>
      <c r="H163" s="221">
        <v>19.670000000000002</v>
      </c>
      <c r="I163" s="221">
        <v>1.97</v>
      </c>
    </row>
    <row r="164" spans="1:9" ht="15" customHeight="1">
      <c r="A164" s="220" t="s">
        <v>2720</v>
      </c>
      <c r="B164" s="354" t="s">
        <v>2721</v>
      </c>
      <c r="C164" s="268"/>
      <c r="D164" s="268"/>
      <c r="E164" s="269"/>
      <c r="F164" s="220" t="s">
        <v>2722</v>
      </c>
      <c r="G164" s="224">
        <v>8.0000000000000002E-3</v>
      </c>
      <c r="H164" s="221">
        <v>14.17</v>
      </c>
      <c r="I164" s="221">
        <v>0.11</v>
      </c>
    </row>
    <row r="165" spans="1:9" ht="15" customHeight="1">
      <c r="A165" s="220" t="s">
        <v>2723</v>
      </c>
      <c r="B165" s="354" t="s">
        <v>2724</v>
      </c>
      <c r="C165" s="268"/>
      <c r="D165" s="268"/>
      <c r="E165" s="269"/>
      <c r="F165" s="220" t="s">
        <v>2725</v>
      </c>
      <c r="G165" s="224">
        <v>3</v>
      </c>
      <c r="H165" s="221">
        <v>0.55000000000000004</v>
      </c>
      <c r="I165" s="221">
        <v>1.65</v>
      </c>
    </row>
    <row r="166" spans="1:9" ht="15" customHeight="1">
      <c r="A166" s="220" t="s">
        <v>2726</v>
      </c>
      <c r="B166" s="354" t="s">
        <v>2727</v>
      </c>
      <c r="C166" s="268"/>
      <c r="D166" s="268"/>
      <c r="E166" s="269"/>
      <c r="F166" s="220" t="s">
        <v>2728</v>
      </c>
      <c r="G166" s="224">
        <v>7.1999999999999995E-2</v>
      </c>
      <c r="H166" s="221">
        <v>31.57</v>
      </c>
      <c r="I166" s="221">
        <v>2.27</v>
      </c>
    </row>
    <row r="167" spans="1:9" ht="15" customHeight="1">
      <c r="A167" s="220" t="s">
        <v>2729</v>
      </c>
      <c r="B167" s="354" t="s">
        <v>2730</v>
      </c>
      <c r="C167" s="268"/>
      <c r="D167" s="268"/>
      <c r="E167" s="269"/>
      <c r="F167" s="220" t="s">
        <v>2731</v>
      </c>
      <c r="G167" s="224">
        <v>1.6379999999999999</v>
      </c>
      <c r="H167" s="221">
        <v>14.75</v>
      </c>
      <c r="I167" s="221">
        <v>24.16</v>
      </c>
    </row>
    <row r="168" spans="1:9" ht="15" customHeight="1">
      <c r="A168" s="220" t="s">
        <v>2732</v>
      </c>
      <c r="B168" s="354" t="s">
        <v>2733</v>
      </c>
      <c r="C168" s="268"/>
      <c r="D168" s="268"/>
      <c r="E168" s="269"/>
      <c r="F168" s="220" t="s">
        <v>2734</v>
      </c>
      <c r="G168" s="224">
        <v>0.15</v>
      </c>
      <c r="H168" s="221">
        <v>30.65</v>
      </c>
      <c r="I168" s="221">
        <v>4.5999999999999996</v>
      </c>
    </row>
    <row r="169" spans="1:9" ht="15" customHeight="1">
      <c r="A169" s="220" t="s">
        <v>2735</v>
      </c>
      <c r="B169" s="354" t="s">
        <v>2736</v>
      </c>
      <c r="C169" s="268"/>
      <c r="D169" s="268"/>
      <c r="E169" s="269"/>
      <c r="F169" s="220" t="s">
        <v>2737</v>
      </c>
      <c r="G169" s="224">
        <v>3.7904</v>
      </c>
      <c r="H169" s="221">
        <v>5.43</v>
      </c>
      <c r="I169" s="221">
        <v>20.58</v>
      </c>
    </row>
    <row r="170" spans="1:9" ht="15" customHeight="1">
      <c r="A170" s="220" t="s">
        <v>2738</v>
      </c>
      <c r="B170" s="354" t="s">
        <v>2739</v>
      </c>
      <c r="C170" s="268"/>
      <c r="D170" s="268"/>
      <c r="E170" s="269"/>
      <c r="F170" s="220" t="s">
        <v>2740</v>
      </c>
      <c r="G170" s="224">
        <v>1.155</v>
      </c>
      <c r="H170" s="221">
        <v>78.8</v>
      </c>
      <c r="I170" s="221">
        <v>91.01</v>
      </c>
    </row>
    <row r="171" spans="1:9" ht="15" customHeight="1">
      <c r="A171" s="177"/>
      <c r="B171" s="177"/>
      <c r="C171" s="177"/>
      <c r="D171" s="177"/>
      <c r="E171" s="177"/>
      <c r="F171" s="177"/>
      <c r="G171" s="344" t="s">
        <v>2741</v>
      </c>
      <c r="H171" s="269"/>
      <c r="I171" s="218">
        <v>146.35</v>
      </c>
    </row>
    <row r="172" spans="1:9" ht="15" customHeight="1">
      <c r="A172" s="177"/>
      <c r="B172" s="177"/>
      <c r="C172" s="177"/>
      <c r="D172" s="177"/>
      <c r="E172" s="177"/>
      <c r="F172" s="177"/>
      <c r="G172" s="349" t="s">
        <v>2742</v>
      </c>
      <c r="H172" s="269"/>
      <c r="I172" s="221">
        <v>197.81</v>
      </c>
    </row>
    <row r="173" spans="1:9" ht="15" customHeight="1">
      <c r="A173" s="177"/>
      <c r="B173" s="177"/>
      <c r="C173" s="177"/>
      <c r="D173" s="177"/>
      <c r="E173" s="177"/>
      <c r="F173" s="177"/>
      <c r="G173" s="349" t="s">
        <v>2743</v>
      </c>
      <c r="H173" s="269"/>
      <c r="I173" s="218">
        <v>197.81</v>
      </c>
    </row>
    <row r="174" spans="1:9" ht="15" customHeight="1">
      <c r="A174" s="177"/>
      <c r="B174" s="177"/>
      <c r="C174" s="177"/>
      <c r="D174" s="177"/>
      <c r="E174" s="177"/>
      <c r="F174" s="177"/>
      <c r="G174" s="349" t="s">
        <v>2744</v>
      </c>
      <c r="H174" s="269"/>
      <c r="I174" s="218">
        <v>52.95</v>
      </c>
    </row>
    <row r="175" spans="1:9" ht="15" customHeight="1">
      <c r="A175" s="177"/>
      <c r="B175" s="177"/>
      <c r="C175" s="177"/>
      <c r="D175" s="177"/>
      <c r="E175" s="177"/>
      <c r="F175" s="177"/>
      <c r="G175" s="349" t="s">
        <v>2745</v>
      </c>
      <c r="H175" s="269"/>
      <c r="I175" s="218">
        <v>250.76</v>
      </c>
    </row>
    <row r="176" spans="1:9" ht="9.75" customHeight="1">
      <c r="A176" s="177"/>
      <c r="B176" s="177"/>
      <c r="C176" s="177"/>
      <c r="D176" s="347"/>
      <c r="E176" s="246"/>
      <c r="F176" s="246"/>
      <c r="G176" s="177"/>
      <c r="H176" s="177"/>
      <c r="I176" s="177"/>
    </row>
    <row r="177" spans="1:9" ht="19.5" customHeight="1">
      <c r="A177" s="348" t="s">
        <v>2746</v>
      </c>
      <c r="B177" s="268"/>
      <c r="C177" s="268"/>
      <c r="D177" s="268"/>
      <c r="E177" s="268"/>
      <c r="F177" s="268"/>
      <c r="G177" s="268"/>
      <c r="H177" s="268"/>
      <c r="I177" s="269"/>
    </row>
    <row r="178" spans="1:9" ht="15" customHeight="1">
      <c r="A178" s="353" t="s">
        <v>2747</v>
      </c>
      <c r="B178" s="268"/>
      <c r="C178" s="268"/>
      <c r="D178" s="268"/>
      <c r="E178" s="269"/>
      <c r="F178" s="216" t="s">
        <v>2748</v>
      </c>
      <c r="G178" s="216" t="s">
        <v>2749</v>
      </c>
      <c r="H178" s="216" t="s">
        <v>2750</v>
      </c>
      <c r="I178" s="216" t="s">
        <v>2751</v>
      </c>
    </row>
    <row r="179" spans="1:9" ht="15" customHeight="1">
      <c r="A179" s="220" t="s">
        <v>2752</v>
      </c>
      <c r="B179" s="354" t="s">
        <v>2753</v>
      </c>
      <c r="C179" s="268"/>
      <c r="D179" s="268"/>
      <c r="E179" s="268"/>
      <c r="F179" s="220" t="s">
        <v>2754</v>
      </c>
      <c r="G179" s="224">
        <v>0.5</v>
      </c>
      <c r="H179" s="221">
        <v>16.0152</v>
      </c>
      <c r="I179" s="221">
        <v>8.01</v>
      </c>
    </row>
    <row r="180" spans="1:9" ht="15" customHeight="1">
      <c r="A180" s="220" t="s">
        <v>2755</v>
      </c>
      <c r="B180" s="354" t="s">
        <v>2756</v>
      </c>
      <c r="C180" s="268"/>
      <c r="D180" s="268"/>
      <c r="E180" s="268"/>
      <c r="F180" s="220" t="s">
        <v>2757</v>
      </c>
      <c r="G180" s="224">
        <v>0.5</v>
      </c>
      <c r="H180" s="221">
        <v>11.7669</v>
      </c>
      <c r="I180" s="221">
        <v>5.89</v>
      </c>
    </row>
    <row r="181" spans="1:9" ht="15" customHeight="1">
      <c r="A181" s="177"/>
      <c r="B181" s="177"/>
      <c r="C181" s="177"/>
      <c r="D181" s="177"/>
      <c r="E181" s="177"/>
      <c r="F181" s="177"/>
      <c r="G181" s="344" t="s">
        <v>2758</v>
      </c>
      <c r="H181" s="269"/>
      <c r="I181" s="218">
        <v>13.9</v>
      </c>
    </row>
    <row r="182" spans="1:9" ht="15" customHeight="1">
      <c r="A182" s="177"/>
      <c r="B182" s="177"/>
      <c r="C182" s="177"/>
      <c r="D182" s="177"/>
      <c r="E182" s="177"/>
      <c r="F182" s="177"/>
      <c r="G182" s="349" t="s">
        <v>2759</v>
      </c>
      <c r="H182" s="269"/>
      <c r="I182" s="225">
        <v>13.9</v>
      </c>
    </row>
    <row r="183" spans="1:9" ht="15" customHeight="1">
      <c r="A183" s="177"/>
      <c r="B183" s="177"/>
      <c r="C183" s="177"/>
      <c r="D183" s="177"/>
      <c r="E183" s="177"/>
      <c r="F183" s="177"/>
      <c r="G183" s="349" t="s">
        <v>2760</v>
      </c>
      <c r="H183" s="269"/>
      <c r="I183" s="225">
        <v>1</v>
      </c>
    </row>
    <row r="184" spans="1:9" ht="15" customHeight="1">
      <c r="A184" s="177"/>
      <c r="B184" s="177"/>
      <c r="C184" s="177"/>
      <c r="D184" s="177"/>
      <c r="E184" s="177"/>
      <c r="F184" s="177"/>
      <c r="G184" s="349" t="s">
        <v>2761</v>
      </c>
      <c r="H184" s="269"/>
      <c r="I184" s="225">
        <v>13.9</v>
      </c>
    </row>
    <row r="185" spans="1:9" ht="15" customHeight="1">
      <c r="A185" s="353" t="s">
        <v>2762</v>
      </c>
      <c r="B185" s="268"/>
      <c r="C185" s="268"/>
      <c r="D185" s="268"/>
      <c r="E185" s="269"/>
      <c r="F185" s="216" t="s">
        <v>2763</v>
      </c>
      <c r="G185" s="216" t="s">
        <v>2764</v>
      </c>
      <c r="H185" s="216" t="s">
        <v>2765</v>
      </c>
      <c r="I185" s="216" t="s">
        <v>2766</v>
      </c>
    </row>
    <row r="186" spans="1:9" ht="15" customHeight="1">
      <c r="A186" s="220" t="s">
        <v>2767</v>
      </c>
      <c r="B186" s="354" t="s">
        <v>2768</v>
      </c>
      <c r="C186" s="268"/>
      <c r="D186" s="268"/>
      <c r="E186" s="269"/>
      <c r="F186" s="220" t="s">
        <v>2769</v>
      </c>
      <c r="G186" s="224">
        <v>1</v>
      </c>
      <c r="H186" s="221">
        <v>225.94</v>
      </c>
      <c r="I186" s="221">
        <v>225.94</v>
      </c>
    </row>
    <row r="187" spans="1:9" ht="15" customHeight="1">
      <c r="A187" s="220" t="s">
        <v>2770</v>
      </c>
      <c r="B187" s="354" t="s">
        <v>2771</v>
      </c>
      <c r="C187" s="268"/>
      <c r="D187" s="268"/>
      <c r="E187" s="269"/>
      <c r="F187" s="220" t="s">
        <v>2772</v>
      </c>
      <c r="G187" s="224">
        <v>1.5</v>
      </c>
      <c r="H187" s="221">
        <v>14.75</v>
      </c>
      <c r="I187" s="221">
        <v>22.13</v>
      </c>
    </row>
    <row r="188" spans="1:9" ht="15" customHeight="1">
      <c r="A188" s="220" t="s">
        <v>2773</v>
      </c>
      <c r="B188" s="354" t="s">
        <v>2774</v>
      </c>
      <c r="C188" s="268"/>
      <c r="D188" s="268"/>
      <c r="E188" s="269"/>
      <c r="F188" s="220" t="s">
        <v>2775</v>
      </c>
      <c r="G188" s="224">
        <v>0.125</v>
      </c>
      <c r="H188" s="221">
        <v>18.829999999999998</v>
      </c>
      <c r="I188" s="221">
        <v>2.35</v>
      </c>
    </row>
    <row r="189" spans="1:9" ht="15" customHeight="1">
      <c r="A189" s="220" t="s">
        <v>2776</v>
      </c>
      <c r="B189" s="354" t="s">
        <v>2777</v>
      </c>
      <c r="C189" s="268"/>
      <c r="D189" s="268"/>
      <c r="E189" s="269"/>
      <c r="F189" s="220" t="s">
        <v>2778</v>
      </c>
      <c r="G189" s="224">
        <v>0.25</v>
      </c>
      <c r="H189" s="221">
        <v>9.19</v>
      </c>
      <c r="I189" s="221">
        <v>2.2999999999999998</v>
      </c>
    </row>
    <row r="190" spans="1:9" ht="15" customHeight="1">
      <c r="A190" s="177"/>
      <c r="B190" s="177"/>
      <c r="C190" s="177"/>
      <c r="D190" s="177"/>
      <c r="E190" s="177"/>
      <c r="F190" s="177"/>
      <c r="G190" s="344" t="s">
        <v>2779</v>
      </c>
      <c r="H190" s="269"/>
      <c r="I190" s="218">
        <v>252.72</v>
      </c>
    </row>
    <row r="191" spans="1:9" ht="15" customHeight="1">
      <c r="A191" s="177"/>
      <c r="B191" s="177"/>
      <c r="C191" s="177"/>
      <c r="D191" s="177"/>
      <c r="E191" s="177"/>
      <c r="F191" s="177"/>
      <c r="G191" s="349" t="s">
        <v>2780</v>
      </c>
      <c r="H191" s="269"/>
      <c r="I191" s="221">
        <v>266.62</v>
      </c>
    </row>
    <row r="192" spans="1:9" ht="15" customHeight="1">
      <c r="A192" s="177"/>
      <c r="B192" s="177"/>
      <c r="C192" s="177"/>
      <c r="D192" s="177"/>
      <c r="E192" s="177"/>
      <c r="F192" s="177"/>
      <c r="G192" s="349" t="s">
        <v>2781</v>
      </c>
      <c r="H192" s="269"/>
      <c r="I192" s="218">
        <v>266.61</v>
      </c>
    </row>
    <row r="193" spans="1:9" ht="15" customHeight="1">
      <c r="A193" s="177"/>
      <c r="B193" s="177"/>
      <c r="C193" s="177"/>
      <c r="D193" s="177"/>
      <c r="E193" s="177"/>
      <c r="F193" s="177"/>
      <c r="G193" s="349" t="s">
        <v>2782</v>
      </c>
      <c r="H193" s="269"/>
      <c r="I193" s="218">
        <v>71.37</v>
      </c>
    </row>
    <row r="194" spans="1:9" ht="15" customHeight="1">
      <c r="A194" s="177"/>
      <c r="B194" s="177"/>
      <c r="C194" s="177"/>
      <c r="D194" s="177"/>
      <c r="E194" s="177"/>
      <c r="F194" s="177"/>
      <c r="G194" s="349" t="s">
        <v>2783</v>
      </c>
      <c r="H194" s="269"/>
      <c r="I194" s="218">
        <v>337.98</v>
      </c>
    </row>
    <row r="195" spans="1:9" ht="9.75" customHeight="1">
      <c r="A195" s="177"/>
      <c r="B195" s="177"/>
      <c r="C195" s="177"/>
      <c r="D195" s="347"/>
      <c r="E195" s="246"/>
      <c r="F195" s="246"/>
      <c r="G195" s="177"/>
      <c r="H195" s="177"/>
      <c r="I195" s="177"/>
    </row>
    <row r="196" spans="1:9" ht="19.5" customHeight="1">
      <c r="A196" s="348" t="s">
        <v>2784</v>
      </c>
      <c r="B196" s="268"/>
      <c r="C196" s="268"/>
      <c r="D196" s="268"/>
      <c r="E196" s="268"/>
      <c r="F196" s="268"/>
      <c r="G196" s="268"/>
      <c r="H196" s="268"/>
      <c r="I196" s="269"/>
    </row>
    <row r="197" spans="1:9" ht="15" customHeight="1">
      <c r="A197" s="356"/>
      <c r="B197" s="246"/>
      <c r="C197" s="246"/>
      <c r="D197" s="246"/>
      <c r="E197" s="246"/>
      <c r="F197" s="246"/>
      <c r="G197" s="246"/>
      <c r="H197" s="246"/>
      <c r="I197" s="246"/>
    </row>
    <row r="198" spans="1:9" ht="15" customHeight="1">
      <c r="A198" s="353" t="s">
        <v>2785</v>
      </c>
      <c r="B198" s="268"/>
      <c r="C198" s="268"/>
      <c r="D198" s="268"/>
      <c r="E198" s="269"/>
      <c r="F198" s="216" t="s">
        <v>2786</v>
      </c>
      <c r="G198" s="216" t="s">
        <v>2787</v>
      </c>
      <c r="H198" s="216" t="s">
        <v>2788</v>
      </c>
      <c r="I198" s="216" t="s">
        <v>2789</v>
      </c>
    </row>
    <row r="199" spans="1:9" ht="15" customHeight="1">
      <c r="A199" s="220" t="s">
        <v>2790</v>
      </c>
      <c r="B199" s="354" t="s">
        <v>2791</v>
      </c>
      <c r="C199" s="268"/>
      <c r="D199" s="268"/>
      <c r="E199" s="268"/>
      <c r="F199" s="220" t="s">
        <v>2792</v>
      </c>
      <c r="G199" s="224">
        <v>0.5</v>
      </c>
      <c r="H199" s="221">
        <v>16.0152</v>
      </c>
      <c r="I199" s="221">
        <v>8.01</v>
      </c>
    </row>
    <row r="200" spans="1:9" ht="15" customHeight="1">
      <c r="A200" s="220" t="s">
        <v>2793</v>
      </c>
      <c r="B200" s="354" t="s">
        <v>2794</v>
      </c>
      <c r="C200" s="268"/>
      <c r="D200" s="268"/>
      <c r="E200" s="268"/>
      <c r="F200" s="220" t="s">
        <v>2795</v>
      </c>
      <c r="G200" s="224">
        <v>0.5</v>
      </c>
      <c r="H200" s="221">
        <v>11.7669</v>
      </c>
      <c r="I200" s="221">
        <v>5.89</v>
      </c>
    </row>
    <row r="201" spans="1:9" ht="15" customHeight="1">
      <c r="A201" s="177"/>
      <c r="B201" s="177"/>
      <c r="C201" s="177"/>
      <c r="D201" s="177"/>
      <c r="E201" s="177"/>
      <c r="F201" s="177"/>
      <c r="G201" s="344" t="s">
        <v>2796</v>
      </c>
      <c r="H201" s="269"/>
      <c r="I201" s="218">
        <v>13.9</v>
      </c>
    </row>
    <row r="202" spans="1:9" ht="15" customHeight="1">
      <c r="A202" s="177"/>
      <c r="B202" s="177"/>
      <c r="C202" s="177"/>
      <c r="D202" s="177"/>
      <c r="E202" s="177"/>
      <c r="F202" s="177"/>
      <c r="G202" s="349" t="s">
        <v>2797</v>
      </c>
      <c r="H202" s="269"/>
      <c r="I202" s="225">
        <v>13.9</v>
      </c>
    </row>
    <row r="203" spans="1:9" ht="15" customHeight="1">
      <c r="A203" s="177"/>
      <c r="B203" s="177"/>
      <c r="C203" s="177"/>
      <c r="D203" s="177"/>
      <c r="E203" s="177"/>
      <c r="F203" s="177"/>
      <c r="G203" s="349" t="s">
        <v>2798</v>
      </c>
      <c r="H203" s="269"/>
      <c r="I203" s="225">
        <v>1</v>
      </c>
    </row>
    <row r="204" spans="1:9" ht="15" customHeight="1">
      <c r="A204" s="177"/>
      <c r="B204" s="177"/>
      <c r="C204" s="177"/>
      <c r="D204" s="177"/>
      <c r="E204" s="177"/>
      <c r="F204" s="177"/>
      <c r="G204" s="349" t="s">
        <v>2799</v>
      </c>
      <c r="H204" s="269"/>
      <c r="I204" s="225">
        <v>13.9</v>
      </c>
    </row>
    <row r="205" spans="1:9" ht="15" customHeight="1">
      <c r="A205" s="353" t="s">
        <v>2800</v>
      </c>
      <c r="B205" s="268"/>
      <c r="C205" s="268"/>
      <c r="D205" s="268"/>
      <c r="E205" s="269"/>
      <c r="F205" s="216" t="s">
        <v>2801</v>
      </c>
      <c r="G205" s="216" t="s">
        <v>2802</v>
      </c>
      <c r="H205" s="216" t="s">
        <v>2803</v>
      </c>
      <c r="I205" s="216" t="s">
        <v>2804</v>
      </c>
    </row>
    <row r="206" spans="1:9" ht="15" customHeight="1">
      <c r="A206" s="220" t="s">
        <v>2805</v>
      </c>
      <c r="B206" s="354" t="s">
        <v>2806</v>
      </c>
      <c r="C206" s="268"/>
      <c r="D206" s="268"/>
      <c r="E206" s="269"/>
      <c r="F206" s="220" t="s">
        <v>2807</v>
      </c>
      <c r="G206" s="224">
        <v>4</v>
      </c>
      <c r="H206" s="221">
        <v>0.47</v>
      </c>
      <c r="I206" s="221">
        <v>1.88</v>
      </c>
    </row>
    <row r="207" spans="1:9" ht="15" customHeight="1">
      <c r="A207" s="220" t="s">
        <v>2808</v>
      </c>
      <c r="B207" s="354" t="s">
        <v>2809</v>
      </c>
      <c r="C207" s="268"/>
      <c r="D207" s="268"/>
      <c r="E207" s="269"/>
      <c r="F207" s="220" t="s">
        <v>2810</v>
      </c>
      <c r="G207" s="224">
        <v>1</v>
      </c>
      <c r="H207" s="221">
        <v>750</v>
      </c>
      <c r="I207" s="221">
        <v>750</v>
      </c>
    </row>
    <row r="208" spans="1:9" ht="15" customHeight="1">
      <c r="A208" s="177"/>
      <c r="B208" s="177"/>
      <c r="C208" s="177"/>
      <c r="D208" s="177"/>
      <c r="E208" s="177"/>
      <c r="F208" s="177"/>
      <c r="G208" s="344" t="s">
        <v>2811</v>
      </c>
      <c r="H208" s="269"/>
      <c r="I208" s="218">
        <v>751.88</v>
      </c>
    </row>
    <row r="209" spans="1:9" ht="15" customHeight="1">
      <c r="A209" s="177"/>
      <c r="B209" s="177"/>
      <c r="C209" s="177"/>
      <c r="D209" s="177"/>
      <c r="E209" s="177"/>
      <c r="F209" s="177"/>
      <c r="G209" s="349" t="s">
        <v>2812</v>
      </c>
      <c r="H209" s="269"/>
      <c r="I209" s="221">
        <v>765.78</v>
      </c>
    </row>
    <row r="210" spans="1:9" ht="15" customHeight="1">
      <c r="A210" s="177"/>
      <c r="B210" s="177"/>
      <c r="C210" s="177"/>
      <c r="D210" s="177"/>
      <c r="E210" s="177"/>
      <c r="F210" s="177"/>
      <c r="G210" s="349" t="s">
        <v>2813</v>
      </c>
      <c r="H210" s="269"/>
      <c r="I210" s="218">
        <v>765.77</v>
      </c>
    </row>
    <row r="211" spans="1:9" ht="15" customHeight="1">
      <c r="A211" s="177"/>
      <c r="B211" s="177"/>
      <c r="C211" s="177"/>
      <c r="D211" s="177"/>
      <c r="E211" s="177"/>
      <c r="F211" s="177"/>
      <c r="G211" s="349" t="s">
        <v>2814</v>
      </c>
      <c r="H211" s="269"/>
      <c r="I211" s="218">
        <v>205</v>
      </c>
    </row>
    <row r="212" spans="1:9" ht="9.75" customHeight="1">
      <c r="A212" s="177"/>
      <c r="B212" s="177"/>
      <c r="C212" s="177"/>
      <c r="D212" s="177"/>
      <c r="E212" s="177"/>
      <c r="F212" s="177"/>
      <c r="G212" s="349" t="s">
        <v>2815</v>
      </c>
      <c r="H212" s="269"/>
      <c r="I212" s="218">
        <v>970.77</v>
      </c>
    </row>
    <row r="213" spans="1:9" ht="19.5" customHeight="1">
      <c r="A213" s="177"/>
      <c r="B213" s="177"/>
      <c r="C213" s="177"/>
      <c r="D213" s="347"/>
      <c r="E213" s="246"/>
      <c r="F213" s="246"/>
      <c r="G213" s="177"/>
      <c r="H213" s="177"/>
      <c r="I213" s="177"/>
    </row>
    <row r="214" spans="1:9" ht="15" customHeight="1">
      <c r="A214" s="348" t="s">
        <v>2816</v>
      </c>
      <c r="B214" s="268"/>
      <c r="C214" s="268"/>
      <c r="D214" s="268"/>
      <c r="E214" s="268"/>
      <c r="F214" s="268"/>
      <c r="G214" s="268"/>
      <c r="H214" s="268"/>
      <c r="I214" s="269"/>
    </row>
    <row r="215" spans="1:9" ht="15" customHeight="1">
      <c r="A215" s="353" t="s">
        <v>2817</v>
      </c>
      <c r="B215" s="268"/>
      <c r="C215" s="268"/>
      <c r="D215" s="268"/>
      <c r="E215" s="269"/>
      <c r="F215" s="216" t="s">
        <v>2818</v>
      </c>
      <c r="G215" s="216" t="s">
        <v>2819</v>
      </c>
      <c r="H215" s="216" t="s">
        <v>2820</v>
      </c>
      <c r="I215" s="216" t="s">
        <v>2821</v>
      </c>
    </row>
    <row r="216" spans="1:9" ht="15" customHeight="1">
      <c r="A216" s="220" t="s">
        <v>2822</v>
      </c>
      <c r="B216" s="354" t="s">
        <v>2823</v>
      </c>
      <c r="C216" s="268"/>
      <c r="D216" s="268"/>
      <c r="E216" s="269"/>
      <c r="F216" s="220" t="s">
        <v>2824</v>
      </c>
      <c r="G216" s="224">
        <v>1</v>
      </c>
      <c r="H216" s="221">
        <v>1400</v>
      </c>
      <c r="I216" s="221">
        <v>1400</v>
      </c>
    </row>
    <row r="217" spans="1:9" ht="15" customHeight="1">
      <c r="A217" s="177"/>
      <c r="B217" s="177"/>
      <c r="C217" s="177"/>
      <c r="D217" s="177"/>
      <c r="E217" s="177"/>
      <c r="F217" s="177"/>
      <c r="G217" s="344" t="s">
        <v>2825</v>
      </c>
      <c r="H217" s="269"/>
      <c r="I217" s="218">
        <v>1400</v>
      </c>
    </row>
    <row r="218" spans="1:9" ht="15" customHeight="1">
      <c r="A218" s="177"/>
      <c r="B218" s="177"/>
      <c r="C218" s="177"/>
      <c r="D218" s="177"/>
      <c r="E218" s="177"/>
      <c r="F218" s="177"/>
      <c r="G218" s="349" t="s">
        <v>2826</v>
      </c>
      <c r="H218" s="269"/>
      <c r="I218" s="221">
        <v>1400</v>
      </c>
    </row>
    <row r="219" spans="1:9" ht="15" customHeight="1">
      <c r="A219" s="177"/>
      <c r="B219" s="177"/>
      <c r="C219" s="177"/>
      <c r="D219" s="177"/>
      <c r="E219" s="177"/>
      <c r="F219" s="177"/>
      <c r="G219" s="349" t="s">
        <v>2827</v>
      </c>
      <c r="H219" s="269"/>
      <c r="I219" s="218">
        <v>1400</v>
      </c>
    </row>
    <row r="220" spans="1:9" ht="15" customHeight="1">
      <c r="A220" s="177"/>
      <c r="B220" s="177"/>
      <c r="C220" s="177"/>
      <c r="D220" s="177"/>
      <c r="E220" s="177"/>
      <c r="F220" s="177"/>
      <c r="G220" s="349" t="s">
        <v>2828</v>
      </c>
      <c r="H220" s="269"/>
      <c r="I220" s="218">
        <v>374.78</v>
      </c>
    </row>
    <row r="221" spans="1:9" ht="9.75" customHeight="1">
      <c r="A221" s="177"/>
      <c r="B221" s="177"/>
      <c r="C221" s="177"/>
      <c r="D221" s="177"/>
      <c r="E221" s="177"/>
      <c r="F221" s="177"/>
      <c r="G221" s="349" t="s">
        <v>2829</v>
      </c>
      <c r="H221" s="269"/>
      <c r="I221" s="218">
        <v>1774.78</v>
      </c>
    </row>
    <row r="222" spans="1:9" ht="19.5" customHeight="1">
      <c r="A222" s="177"/>
      <c r="B222" s="177"/>
      <c r="C222" s="177"/>
      <c r="D222" s="347"/>
      <c r="E222" s="246"/>
      <c r="F222" s="246"/>
      <c r="G222" s="177"/>
      <c r="H222" s="177"/>
      <c r="I222" s="177"/>
    </row>
    <row r="223" spans="1:9" ht="15" customHeight="1">
      <c r="A223" s="348" t="s">
        <v>2830</v>
      </c>
      <c r="B223" s="268"/>
      <c r="C223" s="268"/>
      <c r="D223" s="268"/>
      <c r="E223" s="268"/>
      <c r="F223" s="268"/>
      <c r="G223" s="268"/>
      <c r="H223" s="268"/>
      <c r="I223" s="269"/>
    </row>
    <row r="224" spans="1:9" ht="15" customHeight="1">
      <c r="A224" s="353" t="s">
        <v>2831</v>
      </c>
      <c r="B224" s="268"/>
      <c r="C224" s="268"/>
      <c r="D224" s="268"/>
      <c r="E224" s="269"/>
      <c r="F224" s="216" t="s">
        <v>2832</v>
      </c>
      <c r="G224" s="216" t="s">
        <v>2833</v>
      </c>
      <c r="H224" s="216" t="s">
        <v>2834</v>
      </c>
      <c r="I224" s="216" t="s">
        <v>2835</v>
      </c>
    </row>
    <row r="225" spans="1:9" ht="15" customHeight="1">
      <c r="A225" s="220" t="s">
        <v>2836</v>
      </c>
      <c r="B225" s="354" t="s">
        <v>2837</v>
      </c>
      <c r="C225" s="268"/>
      <c r="D225" s="268"/>
      <c r="E225" s="269"/>
      <c r="F225" s="220" t="s">
        <v>2838</v>
      </c>
      <c r="G225" s="224">
        <v>1</v>
      </c>
      <c r="H225" s="221">
        <v>1000</v>
      </c>
      <c r="I225" s="221">
        <v>1000</v>
      </c>
    </row>
    <row r="226" spans="1:9" ht="15" customHeight="1">
      <c r="A226" s="177"/>
      <c r="B226" s="177"/>
      <c r="C226" s="177"/>
      <c r="D226" s="177"/>
      <c r="E226" s="177"/>
      <c r="F226" s="177"/>
      <c r="G226" s="344" t="s">
        <v>2839</v>
      </c>
      <c r="H226" s="269"/>
      <c r="I226" s="218">
        <v>1000</v>
      </c>
    </row>
    <row r="227" spans="1:9" ht="15" customHeight="1">
      <c r="A227" s="177"/>
      <c r="B227" s="177"/>
      <c r="C227" s="177"/>
      <c r="D227" s="177"/>
      <c r="E227" s="177"/>
      <c r="F227" s="177"/>
      <c r="G227" s="349" t="s">
        <v>2840</v>
      </c>
      <c r="H227" s="269"/>
      <c r="I227" s="221">
        <v>1000</v>
      </c>
    </row>
    <row r="228" spans="1:9" ht="15" customHeight="1">
      <c r="A228" s="177"/>
      <c r="B228" s="177"/>
      <c r="C228" s="177"/>
      <c r="D228" s="177"/>
      <c r="E228" s="177"/>
      <c r="F228" s="177"/>
      <c r="G228" s="349" t="s">
        <v>2841</v>
      </c>
      <c r="H228" s="269"/>
      <c r="I228" s="218">
        <v>1000</v>
      </c>
    </row>
    <row r="229" spans="1:9" ht="15" customHeight="1">
      <c r="A229" s="177"/>
      <c r="B229" s="177"/>
      <c r="C229" s="177"/>
      <c r="D229" s="177"/>
      <c r="E229" s="177"/>
      <c r="F229" s="177"/>
      <c r="G229" s="349" t="s">
        <v>2842</v>
      </c>
      <c r="H229" s="269"/>
      <c r="I229" s="218">
        <v>267.7</v>
      </c>
    </row>
    <row r="230" spans="1:9" ht="9.75" customHeight="1">
      <c r="A230" s="177"/>
      <c r="B230" s="177"/>
      <c r="C230" s="177"/>
      <c r="D230" s="177"/>
      <c r="E230" s="177"/>
      <c r="F230" s="177"/>
      <c r="G230" s="349" t="s">
        <v>2843</v>
      </c>
      <c r="H230" s="269"/>
      <c r="I230" s="218">
        <v>1267.7</v>
      </c>
    </row>
    <row r="231" spans="1:9" ht="19.5" customHeight="1">
      <c r="A231" s="177"/>
      <c r="B231" s="177"/>
      <c r="C231" s="177"/>
      <c r="D231" s="347"/>
      <c r="E231" s="246"/>
      <c r="F231" s="246"/>
      <c r="G231" s="177"/>
      <c r="H231" s="177"/>
      <c r="I231" s="177"/>
    </row>
    <row r="232" spans="1:9" ht="15" customHeight="1">
      <c r="A232" s="348" t="s">
        <v>2844</v>
      </c>
      <c r="B232" s="268"/>
      <c r="C232" s="268"/>
      <c r="D232" s="268"/>
      <c r="E232" s="268"/>
      <c r="F232" s="268"/>
      <c r="G232" s="268"/>
      <c r="H232" s="268"/>
      <c r="I232" s="269"/>
    </row>
    <row r="233" spans="1:9" ht="15" customHeight="1">
      <c r="A233" s="353" t="s">
        <v>2845</v>
      </c>
      <c r="B233" s="268"/>
      <c r="C233" s="268"/>
      <c r="D233" s="268"/>
      <c r="E233" s="269"/>
      <c r="F233" s="216" t="s">
        <v>2846</v>
      </c>
      <c r="G233" s="216" t="s">
        <v>2847</v>
      </c>
      <c r="H233" s="216" t="s">
        <v>2848</v>
      </c>
      <c r="I233" s="216" t="s">
        <v>2849</v>
      </c>
    </row>
    <row r="234" spans="1:9" ht="15" customHeight="1">
      <c r="A234" s="220" t="s">
        <v>2850</v>
      </c>
      <c r="B234" s="354" t="s">
        <v>2851</v>
      </c>
      <c r="C234" s="268"/>
      <c r="D234" s="268"/>
      <c r="E234" s="269"/>
      <c r="F234" s="220" t="s">
        <v>2852</v>
      </c>
      <c r="G234" s="224">
        <v>1</v>
      </c>
      <c r="H234" s="221">
        <v>1033.33</v>
      </c>
      <c r="I234" s="221">
        <v>1033.33</v>
      </c>
    </row>
    <row r="235" spans="1:9" ht="15" customHeight="1">
      <c r="A235" s="177"/>
      <c r="B235" s="177"/>
      <c r="C235" s="177"/>
      <c r="D235" s="177"/>
      <c r="E235" s="177"/>
      <c r="F235" s="177"/>
      <c r="G235" s="344" t="s">
        <v>2853</v>
      </c>
      <c r="H235" s="269"/>
      <c r="I235" s="218">
        <v>1033.33</v>
      </c>
    </row>
    <row r="236" spans="1:9" ht="15" customHeight="1">
      <c r="A236" s="177"/>
      <c r="B236" s="177"/>
      <c r="C236" s="177"/>
      <c r="D236" s="177"/>
      <c r="E236" s="177"/>
      <c r="F236" s="177"/>
      <c r="G236" s="349" t="s">
        <v>2854</v>
      </c>
      <c r="H236" s="269"/>
      <c r="I236" s="221">
        <v>1033.33</v>
      </c>
    </row>
    <row r="237" spans="1:9" ht="15" customHeight="1">
      <c r="A237" s="177"/>
      <c r="B237" s="177"/>
      <c r="C237" s="177"/>
      <c r="D237" s="177"/>
      <c r="E237" s="177"/>
      <c r="F237" s="177"/>
      <c r="G237" s="349" t="s">
        <v>2855</v>
      </c>
      <c r="H237" s="269"/>
      <c r="I237" s="218">
        <v>1033.33</v>
      </c>
    </row>
    <row r="238" spans="1:9" ht="15" customHeight="1">
      <c r="A238" s="177"/>
      <c r="B238" s="177"/>
      <c r="C238" s="177"/>
      <c r="D238" s="177"/>
      <c r="E238" s="177"/>
      <c r="F238" s="177"/>
      <c r="G238" s="349" t="s">
        <v>2856</v>
      </c>
      <c r="H238" s="269"/>
      <c r="I238" s="218">
        <v>276.62</v>
      </c>
    </row>
    <row r="239" spans="1:9" ht="9.75" customHeight="1">
      <c r="A239" s="177"/>
      <c r="B239" s="177"/>
      <c r="C239" s="177"/>
      <c r="D239" s="177"/>
      <c r="E239" s="177"/>
      <c r="F239" s="177"/>
      <c r="G239" s="349" t="s">
        <v>2857</v>
      </c>
      <c r="H239" s="269"/>
      <c r="I239" s="218">
        <v>1309.95</v>
      </c>
    </row>
    <row r="240" spans="1:9" ht="27" customHeight="1">
      <c r="A240" s="177"/>
      <c r="B240" s="177"/>
      <c r="C240" s="177"/>
      <c r="D240" s="347"/>
      <c r="E240" s="246"/>
      <c r="F240" s="246"/>
      <c r="G240" s="177"/>
      <c r="H240" s="177"/>
      <c r="I240" s="177"/>
    </row>
    <row r="241" spans="1:9" ht="15" customHeight="1">
      <c r="A241" s="348" t="s">
        <v>2858</v>
      </c>
      <c r="B241" s="268"/>
      <c r="C241" s="268"/>
      <c r="D241" s="268"/>
      <c r="E241" s="268"/>
      <c r="F241" s="268"/>
      <c r="G241" s="268"/>
      <c r="H241" s="268"/>
      <c r="I241" s="269"/>
    </row>
    <row r="242" spans="1:9" ht="15" customHeight="1">
      <c r="A242" s="353" t="s">
        <v>2859</v>
      </c>
      <c r="B242" s="268"/>
      <c r="C242" s="268"/>
      <c r="D242" s="268"/>
      <c r="E242" s="269"/>
      <c r="F242" s="216" t="s">
        <v>2860</v>
      </c>
      <c r="G242" s="216" t="s">
        <v>2861</v>
      </c>
      <c r="H242" s="216" t="s">
        <v>2862</v>
      </c>
      <c r="I242" s="216" t="s">
        <v>2863</v>
      </c>
    </row>
    <row r="243" spans="1:9" ht="15" customHeight="1">
      <c r="A243" s="220" t="s">
        <v>2864</v>
      </c>
      <c r="B243" s="354" t="s">
        <v>2865</v>
      </c>
      <c r="C243" s="268"/>
      <c r="D243" s="268"/>
      <c r="E243" s="269"/>
      <c r="F243" s="220" t="s">
        <v>2866</v>
      </c>
      <c r="G243" s="224">
        <v>1</v>
      </c>
      <c r="H243" s="221">
        <v>1050</v>
      </c>
      <c r="I243" s="221">
        <v>1050</v>
      </c>
    </row>
    <row r="244" spans="1:9" ht="15" customHeight="1">
      <c r="A244" s="177"/>
      <c r="B244" s="177"/>
      <c r="C244" s="177"/>
      <c r="D244" s="177"/>
      <c r="E244" s="177"/>
      <c r="F244" s="177"/>
      <c r="G244" s="344" t="s">
        <v>2867</v>
      </c>
      <c r="H244" s="269"/>
      <c r="I244" s="218">
        <v>1050</v>
      </c>
    </row>
    <row r="245" spans="1:9" ht="15" customHeight="1">
      <c r="A245" s="177"/>
      <c r="B245" s="177"/>
      <c r="C245" s="177"/>
      <c r="D245" s="177"/>
      <c r="E245" s="177"/>
      <c r="F245" s="177"/>
      <c r="G245" s="349" t="s">
        <v>2868</v>
      </c>
      <c r="H245" s="269"/>
      <c r="I245" s="221">
        <v>1050</v>
      </c>
    </row>
    <row r="246" spans="1:9" ht="15" customHeight="1">
      <c r="A246" s="177"/>
      <c r="B246" s="177"/>
      <c r="C246" s="177"/>
      <c r="D246" s="177"/>
      <c r="E246" s="177"/>
      <c r="F246" s="177"/>
      <c r="G246" s="349" t="s">
        <v>2869</v>
      </c>
      <c r="H246" s="269"/>
      <c r="I246" s="218">
        <v>1050</v>
      </c>
    </row>
    <row r="247" spans="1:9" ht="15" customHeight="1">
      <c r="A247" s="177"/>
      <c r="B247" s="177"/>
      <c r="C247" s="177"/>
      <c r="D247" s="177"/>
      <c r="E247" s="177"/>
      <c r="F247" s="177"/>
      <c r="G247" s="349" t="s">
        <v>2870</v>
      </c>
      <c r="H247" s="269"/>
      <c r="I247" s="218">
        <v>281.08999999999997</v>
      </c>
    </row>
    <row r="248" spans="1:9" ht="9.75" customHeight="1">
      <c r="A248" s="177"/>
      <c r="B248" s="177"/>
      <c r="C248" s="177"/>
      <c r="D248" s="177"/>
      <c r="E248" s="177"/>
      <c r="F248" s="177"/>
      <c r="G248" s="349" t="s">
        <v>2871</v>
      </c>
      <c r="H248" s="269"/>
      <c r="I248" s="218">
        <v>1331.09</v>
      </c>
    </row>
    <row r="249" spans="1:9" ht="19.5" customHeight="1">
      <c r="A249" s="177"/>
      <c r="B249" s="177"/>
      <c r="C249" s="177"/>
      <c r="D249" s="347"/>
      <c r="E249" s="246"/>
      <c r="F249" s="246"/>
      <c r="G249" s="177"/>
      <c r="H249" s="177"/>
      <c r="I249" s="177"/>
    </row>
    <row r="250" spans="1:9" ht="15" customHeight="1">
      <c r="A250" s="348" t="s">
        <v>2872</v>
      </c>
      <c r="B250" s="268"/>
      <c r="C250" s="268"/>
      <c r="D250" s="268"/>
      <c r="E250" s="268"/>
      <c r="F250" s="268"/>
      <c r="G250" s="268"/>
      <c r="H250" s="268"/>
      <c r="I250" s="269"/>
    </row>
    <row r="251" spans="1:9" ht="15" customHeight="1">
      <c r="A251" s="353" t="s">
        <v>2873</v>
      </c>
      <c r="B251" s="268"/>
      <c r="C251" s="268"/>
      <c r="D251" s="268"/>
      <c r="E251" s="269"/>
      <c r="F251" s="216" t="s">
        <v>2874</v>
      </c>
      <c r="G251" s="216" t="s">
        <v>2875</v>
      </c>
      <c r="H251" s="216" t="s">
        <v>2876</v>
      </c>
      <c r="I251" s="216" t="s">
        <v>2877</v>
      </c>
    </row>
    <row r="252" spans="1:9" ht="15" customHeight="1">
      <c r="A252" s="220" t="s">
        <v>2878</v>
      </c>
      <c r="B252" s="354" t="s">
        <v>2879</v>
      </c>
      <c r="C252" s="268"/>
      <c r="D252" s="268"/>
      <c r="E252" s="269"/>
      <c r="F252" s="220" t="s">
        <v>2880</v>
      </c>
      <c r="G252" s="224">
        <v>1</v>
      </c>
      <c r="H252" s="221">
        <v>710</v>
      </c>
      <c r="I252" s="221">
        <v>710</v>
      </c>
    </row>
    <row r="253" spans="1:9" ht="15" customHeight="1">
      <c r="A253" s="177"/>
      <c r="B253" s="177"/>
      <c r="C253" s="177"/>
      <c r="D253" s="177"/>
      <c r="E253" s="177"/>
      <c r="F253" s="177"/>
      <c r="G253" s="344" t="s">
        <v>2881</v>
      </c>
      <c r="H253" s="269"/>
      <c r="I253" s="218">
        <v>710</v>
      </c>
    </row>
    <row r="254" spans="1:9" ht="15" customHeight="1">
      <c r="A254" s="177"/>
      <c r="B254" s="177"/>
      <c r="C254" s="177"/>
      <c r="D254" s="177"/>
      <c r="E254" s="177"/>
      <c r="F254" s="177"/>
      <c r="G254" s="349" t="s">
        <v>2882</v>
      </c>
      <c r="H254" s="269"/>
      <c r="I254" s="221">
        <v>710</v>
      </c>
    </row>
    <row r="255" spans="1:9" ht="15" customHeight="1">
      <c r="A255" s="177"/>
      <c r="B255" s="177"/>
      <c r="C255" s="177"/>
      <c r="D255" s="177"/>
      <c r="E255" s="177"/>
      <c r="F255" s="177"/>
      <c r="G255" s="349" t="s">
        <v>2883</v>
      </c>
      <c r="H255" s="269"/>
      <c r="I255" s="218">
        <v>710</v>
      </c>
    </row>
    <row r="256" spans="1:9" ht="15" customHeight="1">
      <c r="A256" s="177"/>
      <c r="B256" s="177"/>
      <c r="C256" s="177"/>
      <c r="D256" s="177"/>
      <c r="E256" s="177"/>
      <c r="F256" s="177"/>
      <c r="G256" s="349" t="s">
        <v>2884</v>
      </c>
      <c r="H256" s="269"/>
      <c r="I256" s="218">
        <v>190.07</v>
      </c>
    </row>
    <row r="257" spans="1:9" ht="9.75" customHeight="1">
      <c r="A257" s="177"/>
      <c r="B257" s="177"/>
      <c r="C257" s="177"/>
      <c r="D257" s="177"/>
      <c r="E257" s="177"/>
      <c r="F257" s="177"/>
      <c r="G257" s="349" t="s">
        <v>2885</v>
      </c>
      <c r="H257" s="269"/>
      <c r="I257" s="218">
        <v>900.07</v>
      </c>
    </row>
    <row r="258" spans="1:9" ht="19.5" customHeight="1">
      <c r="A258" s="177"/>
      <c r="B258" s="177"/>
      <c r="C258" s="177"/>
      <c r="D258" s="347"/>
      <c r="E258" s="246"/>
      <c r="F258" s="246"/>
      <c r="G258" s="177"/>
      <c r="H258" s="177"/>
      <c r="I258" s="177"/>
    </row>
    <row r="259" spans="1:9" ht="15" customHeight="1">
      <c r="A259" s="348" t="s">
        <v>2886</v>
      </c>
      <c r="B259" s="268"/>
      <c r="C259" s="268"/>
      <c r="D259" s="268"/>
      <c r="E259" s="268"/>
      <c r="F259" s="268"/>
      <c r="G259" s="268"/>
      <c r="H259" s="268"/>
      <c r="I259" s="269"/>
    </row>
    <row r="260" spans="1:9" ht="15" customHeight="1">
      <c r="A260" s="353" t="s">
        <v>2887</v>
      </c>
      <c r="B260" s="268"/>
      <c r="C260" s="268"/>
      <c r="D260" s="268"/>
      <c r="E260" s="269"/>
      <c r="F260" s="216" t="s">
        <v>2888</v>
      </c>
      <c r="G260" s="216" t="s">
        <v>2889</v>
      </c>
      <c r="H260" s="216" t="s">
        <v>2890</v>
      </c>
      <c r="I260" s="216" t="s">
        <v>2891</v>
      </c>
    </row>
    <row r="261" spans="1:9" ht="15" customHeight="1">
      <c r="A261" s="220" t="s">
        <v>2892</v>
      </c>
      <c r="B261" s="354" t="s">
        <v>2893</v>
      </c>
      <c r="C261" s="268"/>
      <c r="D261" s="268"/>
      <c r="E261" s="268"/>
      <c r="F261" s="220" t="s">
        <v>2894</v>
      </c>
      <c r="G261" s="224">
        <v>0.63</v>
      </c>
      <c r="H261" s="221">
        <v>11.7669</v>
      </c>
      <c r="I261" s="221">
        <v>7.42</v>
      </c>
    </row>
    <row r="262" spans="1:9" ht="15" customHeight="1">
      <c r="A262" s="177"/>
      <c r="B262" s="177"/>
      <c r="C262" s="177"/>
      <c r="D262" s="177"/>
      <c r="E262" s="177"/>
      <c r="F262" s="177"/>
      <c r="G262" s="344" t="s">
        <v>2895</v>
      </c>
      <c r="H262" s="269"/>
      <c r="I262" s="218">
        <v>7.42</v>
      </c>
    </row>
    <row r="263" spans="1:9" ht="15" customHeight="1">
      <c r="A263" s="177"/>
      <c r="B263" s="177"/>
      <c r="C263" s="177"/>
      <c r="D263" s="177"/>
      <c r="E263" s="177"/>
      <c r="F263" s="177"/>
      <c r="G263" s="349" t="s">
        <v>2896</v>
      </c>
      <c r="H263" s="269"/>
      <c r="I263" s="225">
        <v>7.42</v>
      </c>
    </row>
    <row r="264" spans="1:9" ht="15" customHeight="1">
      <c r="A264" s="177"/>
      <c r="B264" s="177"/>
      <c r="C264" s="177"/>
      <c r="D264" s="177"/>
      <c r="E264" s="177"/>
      <c r="F264" s="177"/>
      <c r="G264" s="349" t="s">
        <v>2897</v>
      </c>
      <c r="H264" s="269"/>
      <c r="I264" s="225">
        <v>1</v>
      </c>
    </row>
    <row r="265" spans="1:9" ht="15" customHeight="1">
      <c r="A265" s="177"/>
      <c r="B265" s="177"/>
      <c r="C265" s="177"/>
      <c r="D265" s="177"/>
      <c r="E265" s="177"/>
      <c r="F265" s="177"/>
      <c r="G265" s="349" t="s">
        <v>2898</v>
      </c>
      <c r="H265" s="269"/>
      <c r="I265" s="225">
        <v>7.42</v>
      </c>
    </row>
    <row r="266" spans="1:9" ht="15.75" customHeight="1">
      <c r="A266" s="353" t="s">
        <v>2899</v>
      </c>
      <c r="B266" s="268"/>
      <c r="C266" s="268"/>
      <c r="D266" s="268"/>
      <c r="E266" s="269"/>
      <c r="F266" s="216" t="s">
        <v>2900</v>
      </c>
      <c r="G266" s="216" t="s">
        <v>2901</v>
      </c>
      <c r="H266" s="216" t="s">
        <v>2902</v>
      </c>
      <c r="I266" s="216" t="s">
        <v>2903</v>
      </c>
    </row>
    <row r="267" spans="1:9" ht="15" customHeight="1">
      <c r="A267" s="220" t="s">
        <v>2904</v>
      </c>
      <c r="B267" s="354" t="s">
        <v>2905</v>
      </c>
      <c r="C267" s="268"/>
      <c r="D267" s="268"/>
      <c r="E267" s="269"/>
      <c r="F267" s="220" t="s">
        <v>2906</v>
      </c>
      <c r="G267" s="224">
        <v>1</v>
      </c>
      <c r="H267" s="221">
        <v>52</v>
      </c>
      <c r="I267" s="221">
        <v>52</v>
      </c>
    </row>
    <row r="268" spans="1:9" ht="15" customHeight="1">
      <c r="A268" s="177"/>
      <c r="B268" s="177"/>
      <c r="C268" s="177"/>
      <c r="D268" s="177"/>
      <c r="E268" s="177"/>
      <c r="F268" s="177"/>
      <c r="G268" s="344" t="s">
        <v>2907</v>
      </c>
      <c r="H268" s="269"/>
      <c r="I268" s="218">
        <v>52</v>
      </c>
    </row>
    <row r="269" spans="1:9" ht="15" customHeight="1">
      <c r="A269" s="177"/>
      <c r="B269" s="177"/>
      <c r="C269" s="177"/>
      <c r="D269" s="177"/>
      <c r="E269" s="177"/>
      <c r="F269" s="177"/>
      <c r="G269" s="349" t="s">
        <v>2908</v>
      </c>
      <c r="H269" s="269"/>
      <c r="I269" s="221">
        <v>59.42</v>
      </c>
    </row>
    <row r="270" spans="1:9" ht="15" customHeight="1">
      <c r="A270" s="177"/>
      <c r="B270" s="177"/>
      <c r="C270" s="177"/>
      <c r="D270" s="177"/>
      <c r="E270" s="177"/>
      <c r="F270" s="177"/>
      <c r="G270" s="349" t="s">
        <v>2909</v>
      </c>
      <c r="H270" s="269"/>
      <c r="I270" s="218">
        <v>59.41</v>
      </c>
    </row>
    <row r="271" spans="1:9" ht="15" customHeight="1">
      <c r="A271" s="177"/>
      <c r="B271" s="177"/>
      <c r="C271" s="177"/>
      <c r="D271" s="177"/>
      <c r="E271" s="177"/>
      <c r="F271" s="177"/>
      <c r="G271" s="349" t="s">
        <v>2910</v>
      </c>
      <c r="H271" s="269"/>
      <c r="I271" s="218">
        <v>8.33</v>
      </c>
    </row>
    <row r="272" spans="1:9" ht="9.75" customHeight="1">
      <c r="A272" s="177"/>
      <c r="B272" s="177"/>
      <c r="C272" s="177"/>
      <c r="D272" s="177"/>
      <c r="E272" s="177"/>
      <c r="F272" s="177"/>
      <c r="G272" s="349" t="s">
        <v>2911</v>
      </c>
      <c r="H272" s="269"/>
      <c r="I272" s="218">
        <v>67.739999999999995</v>
      </c>
    </row>
    <row r="273" spans="1:9" ht="19.5" customHeight="1">
      <c r="A273" s="177"/>
      <c r="B273" s="177"/>
      <c r="C273" s="177"/>
      <c r="D273" s="347"/>
      <c r="E273" s="246"/>
      <c r="F273" s="246"/>
      <c r="G273" s="177"/>
      <c r="H273" s="177"/>
      <c r="I273" s="177"/>
    </row>
    <row r="274" spans="1:9" ht="15" customHeight="1">
      <c r="A274" s="348" t="s">
        <v>2912</v>
      </c>
      <c r="B274" s="268"/>
      <c r="C274" s="268"/>
      <c r="D274" s="268"/>
      <c r="E274" s="268"/>
      <c r="F274" s="268"/>
      <c r="G274" s="268"/>
      <c r="H274" s="268"/>
      <c r="I274" s="269"/>
    </row>
    <row r="275" spans="1:9" ht="15" customHeight="1">
      <c r="A275" s="353" t="s">
        <v>2913</v>
      </c>
      <c r="B275" s="268"/>
      <c r="C275" s="268"/>
      <c r="D275" s="268"/>
      <c r="E275" s="269"/>
      <c r="F275" s="216" t="s">
        <v>2914</v>
      </c>
      <c r="G275" s="216" t="s">
        <v>2915</v>
      </c>
      <c r="H275" s="216" t="s">
        <v>2916</v>
      </c>
      <c r="I275" s="216" t="s">
        <v>2917</v>
      </c>
    </row>
    <row r="276" spans="1:9" ht="15" customHeight="1">
      <c r="A276" s="220" t="s">
        <v>2918</v>
      </c>
      <c r="B276" s="354" t="s">
        <v>2919</v>
      </c>
      <c r="C276" s="268"/>
      <c r="D276" s="268"/>
      <c r="E276" s="269"/>
      <c r="F276" s="220" t="s">
        <v>2920</v>
      </c>
      <c r="G276" s="224">
        <v>1</v>
      </c>
      <c r="H276" s="221">
        <v>710</v>
      </c>
      <c r="I276" s="221">
        <v>710</v>
      </c>
    </row>
    <row r="277" spans="1:9" ht="15" customHeight="1">
      <c r="A277" s="177"/>
      <c r="B277" s="177"/>
      <c r="C277" s="177"/>
      <c r="D277" s="177"/>
      <c r="E277" s="177"/>
      <c r="F277" s="177"/>
      <c r="G277" s="344" t="s">
        <v>2921</v>
      </c>
      <c r="H277" s="269"/>
      <c r="I277" s="218">
        <v>710</v>
      </c>
    </row>
    <row r="278" spans="1:9" ht="15" customHeight="1">
      <c r="A278" s="177"/>
      <c r="B278" s="177"/>
      <c r="C278" s="177"/>
      <c r="D278" s="177"/>
      <c r="E278" s="177"/>
      <c r="F278" s="177"/>
      <c r="G278" s="349" t="s">
        <v>2922</v>
      </c>
      <c r="H278" s="269"/>
      <c r="I278" s="221">
        <v>710</v>
      </c>
    </row>
    <row r="279" spans="1:9" ht="15" customHeight="1">
      <c r="A279" s="177"/>
      <c r="B279" s="177"/>
      <c r="C279" s="177"/>
      <c r="D279" s="177"/>
      <c r="E279" s="177"/>
      <c r="F279" s="177"/>
      <c r="G279" s="349" t="s">
        <v>2923</v>
      </c>
      <c r="H279" s="269"/>
      <c r="I279" s="218">
        <v>710</v>
      </c>
    </row>
    <row r="280" spans="1:9" ht="15" customHeight="1">
      <c r="A280" s="177"/>
      <c r="B280" s="177"/>
      <c r="C280" s="177"/>
      <c r="D280" s="177"/>
      <c r="E280" s="177"/>
      <c r="F280" s="177"/>
      <c r="G280" s="349" t="s">
        <v>2924</v>
      </c>
      <c r="H280" s="269"/>
      <c r="I280" s="218">
        <v>190.07</v>
      </c>
    </row>
    <row r="281" spans="1:9" ht="9.75" customHeight="1">
      <c r="A281" s="177"/>
      <c r="B281" s="177"/>
      <c r="C281" s="177"/>
      <c r="D281" s="177"/>
      <c r="E281" s="177"/>
      <c r="F281" s="177"/>
      <c r="G281" s="349" t="s">
        <v>2925</v>
      </c>
      <c r="H281" s="269"/>
      <c r="I281" s="218">
        <v>900.07</v>
      </c>
    </row>
    <row r="282" spans="1:9" ht="27" customHeight="1">
      <c r="A282" s="177"/>
      <c r="B282" s="177"/>
      <c r="C282" s="177"/>
      <c r="D282" s="347"/>
      <c r="E282" s="246"/>
      <c r="F282" s="246"/>
      <c r="G282" s="177"/>
      <c r="H282" s="177"/>
      <c r="I282" s="177"/>
    </row>
    <row r="283" spans="1:9" ht="15" customHeight="1">
      <c r="A283" s="348" t="s">
        <v>2926</v>
      </c>
      <c r="B283" s="268"/>
      <c r="C283" s="268"/>
      <c r="D283" s="268"/>
      <c r="E283" s="268"/>
      <c r="F283" s="268"/>
      <c r="G283" s="268"/>
      <c r="H283" s="268"/>
      <c r="I283" s="269"/>
    </row>
    <row r="284" spans="1:9" ht="36" customHeight="1">
      <c r="A284" s="351" t="s">
        <v>2927</v>
      </c>
      <c r="B284" s="268"/>
      <c r="C284" s="269"/>
      <c r="D284" s="352" t="s">
        <v>2928</v>
      </c>
      <c r="E284" s="269"/>
      <c r="F284" s="226" t="s">
        <v>2929</v>
      </c>
      <c r="G284" s="226" t="s">
        <v>2930</v>
      </c>
      <c r="H284" s="226" t="s">
        <v>2931</v>
      </c>
      <c r="I284" s="226" t="s">
        <v>2932</v>
      </c>
    </row>
    <row r="285" spans="1:9" ht="36" customHeight="1">
      <c r="A285" s="229" t="s">
        <v>2933</v>
      </c>
      <c r="B285" s="345" t="s">
        <v>2934</v>
      </c>
      <c r="C285" s="269"/>
      <c r="D285" s="350" t="s">
        <v>2935</v>
      </c>
      <c r="E285" s="269"/>
      <c r="F285" s="229" t="s">
        <v>2936</v>
      </c>
      <c r="G285" s="230">
        <v>1</v>
      </c>
      <c r="H285" s="231">
        <v>0.26</v>
      </c>
      <c r="I285" s="231">
        <v>0.26</v>
      </c>
    </row>
    <row r="286" spans="1:9" ht="36" customHeight="1">
      <c r="A286" s="229" t="s">
        <v>2937</v>
      </c>
      <c r="B286" s="345" t="s">
        <v>2938</v>
      </c>
      <c r="C286" s="269"/>
      <c r="D286" s="350" t="s">
        <v>2939</v>
      </c>
      <c r="E286" s="269"/>
      <c r="F286" s="229" t="s">
        <v>2940</v>
      </c>
      <c r="G286" s="230">
        <v>1</v>
      </c>
      <c r="H286" s="231">
        <v>0.03</v>
      </c>
      <c r="I286" s="231">
        <v>0.03</v>
      </c>
    </row>
    <row r="287" spans="1:9" ht="36" customHeight="1">
      <c r="A287" s="229" t="s">
        <v>2941</v>
      </c>
      <c r="B287" s="345" t="s">
        <v>2942</v>
      </c>
      <c r="C287" s="269"/>
      <c r="D287" s="350" t="s">
        <v>2943</v>
      </c>
      <c r="E287" s="269"/>
      <c r="F287" s="229" t="s">
        <v>2944</v>
      </c>
      <c r="G287" s="230">
        <v>1</v>
      </c>
      <c r="H287" s="231">
        <v>0.28999999999999998</v>
      </c>
      <c r="I287" s="231">
        <v>0.28999999999999998</v>
      </c>
    </row>
    <row r="288" spans="1:9" ht="15" customHeight="1">
      <c r="A288" s="229" t="s">
        <v>2945</v>
      </c>
      <c r="B288" s="345" t="s">
        <v>2946</v>
      </c>
      <c r="C288" s="269"/>
      <c r="D288" s="350" t="s">
        <v>2947</v>
      </c>
      <c r="E288" s="269"/>
      <c r="F288" s="229" t="s">
        <v>2948</v>
      </c>
      <c r="G288" s="230">
        <v>1</v>
      </c>
      <c r="H288" s="231">
        <v>27.68</v>
      </c>
      <c r="I288" s="231">
        <v>27.68</v>
      </c>
    </row>
    <row r="289" spans="1:9" ht="15" customHeight="1">
      <c r="A289" s="177"/>
      <c r="B289" s="177"/>
      <c r="C289" s="177"/>
      <c r="D289" s="177"/>
      <c r="E289" s="177"/>
      <c r="F289" s="177"/>
      <c r="G289" s="346" t="s">
        <v>2949</v>
      </c>
      <c r="H289" s="269"/>
      <c r="I289" s="232">
        <v>28.26</v>
      </c>
    </row>
    <row r="290" spans="1:9" ht="15" customHeight="1">
      <c r="A290" s="177"/>
      <c r="B290" s="177"/>
      <c r="C290" s="177"/>
      <c r="D290" s="177"/>
      <c r="E290" s="177"/>
      <c r="F290" s="177"/>
      <c r="G290" s="349" t="s">
        <v>2950</v>
      </c>
      <c r="H290" s="269"/>
      <c r="I290" s="218">
        <v>28.26</v>
      </c>
    </row>
    <row r="291" spans="1:9" ht="15" customHeight="1">
      <c r="A291" s="177"/>
      <c r="B291" s="177"/>
      <c r="C291" s="177"/>
      <c r="D291" s="177"/>
      <c r="E291" s="177"/>
      <c r="F291" s="177"/>
      <c r="G291" s="349" t="s">
        <v>2951</v>
      </c>
      <c r="H291" s="269"/>
      <c r="I291" s="218">
        <v>7.57</v>
      </c>
    </row>
    <row r="292" spans="1:9" ht="9.75" customHeight="1">
      <c r="A292" s="177"/>
      <c r="B292" s="177"/>
      <c r="C292" s="177"/>
      <c r="D292" s="177"/>
      <c r="E292" s="177"/>
      <c r="F292" s="177"/>
      <c r="G292" s="349" t="s">
        <v>2952</v>
      </c>
      <c r="H292" s="269"/>
      <c r="I292" s="218">
        <v>35.83</v>
      </c>
    </row>
    <row r="293" spans="1:9" ht="27" customHeight="1">
      <c r="A293" s="177"/>
      <c r="B293" s="177"/>
      <c r="C293" s="177"/>
      <c r="D293" s="347"/>
      <c r="E293" s="246"/>
      <c r="F293" s="246"/>
      <c r="G293" s="177"/>
      <c r="H293" s="177"/>
      <c r="I293" s="177"/>
    </row>
    <row r="294" spans="1:9" ht="15" customHeight="1">
      <c r="A294" s="348" t="s">
        <v>2953</v>
      </c>
      <c r="B294" s="268"/>
      <c r="C294" s="268"/>
      <c r="D294" s="268"/>
      <c r="E294" s="268"/>
      <c r="F294" s="268"/>
      <c r="G294" s="268"/>
      <c r="H294" s="268"/>
      <c r="I294" s="269"/>
    </row>
    <row r="295" spans="1:9" ht="36" customHeight="1">
      <c r="A295" s="351" t="s">
        <v>2954</v>
      </c>
      <c r="B295" s="268"/>
      <c r="C295" s="269"/>
      <c r="D295" s="352" t="s">
        <v>2955</v>
      </c>
      <c r="E295" s="269"/>
      <c r="F295" s="226" t="s">
        <v>2956</v>
      </c>
      <c r="G295" s="226" t="s">
        <v>2957</v>
      </c>
      <c r="H295" s="226" t="s">
        <v>2958</v>
      </c>
      <c r="I295" s="226" t="s">
        <v>2959</v>
      </c>
    </row>
    <row r="296" spans="1:9" ht="36" customHeight="1">
      <c r="A296" s="229" t="s">
        <v>2960</v>
      </c>
      <c r="B296" s="345" t="s">
        <v>2961</v>
      </c>
      <c r="C296" s="269"/>
      <c r="D296" s="350" t="s">
        <v>2962</v>
      </c>
      <c r="E296" s="269"/>
      <c r="F296" s="229" t="s">
        <v>2963</v>
      </c>
      <c r="G296" s="230">
        <v>1</v>
      </c>
      <c r="H296" s="231">
        <v>0.26</v>
      </c>
      <c r="I296" s="231">
        <v>0.26</v>
      </c>
    </row>
    <row r="297" spans="1:9" ht="15" customHeight="1">
      <c r="A297" s="229" t="s">
        <v>2964</v>
      </c>
      <c r="B297" s="345" t="s">
        <v>2965</v>
      </c>
      <c r="C297" s="269"/>
      <c r="D297" s="350" t="s">
        <v>2966</v>
      </c>
      <c r="E297" s="269"/>
      <c r="F297" s="229" t="s">
        <v>2967</v>
      </c>
      <c r="G297" s="230">
        <v>1</v>
      </c>
      <c r="H297" s="231">
        <v>0.03</v>
      </c>
      <c r="I297" s="231">
        <v>0.03</v>
      </c>
    </row>
    <row r="298" spans="1:9" ht="15" customHeight="1">
      <c r="A298" s="177"/>
      <c r="B298" s="177"/>
      <c r="C298" s="177"/>
      <c r="D298" s="177"/>
      <c r="E298" s="177"/>
      <c r="F298" s="177"/>
      <c r="G298" s="346" t="s">
        <v>2968</v>
      </c>
      <c r="H298" s="269"/>
      <c r="I298" s="232">
        <v>0.28999999999999998</v>
      </c>
    </row>
    <row r="299" spans="1:9" ht="15" customHeight="1">
      <c r="A299" s="177"/>
      <c r="B299" s="177"/>
      <c r="C299" s="177"/>
      <c r="D299" s="177"/>
      <c r="E299" s="177"/>
      <c r="F299" s="177"/>
      <c r="G299" s="349" t="s">
        <v>2969</v>
      </c>
      <c r="H299" s="269"/>
      <c r="I299" s="218">
        <v>0.28999999999999998</v>
      </c>
    </row>
    <row r="300" spans="1:9" ht="15" customHeight="1">
      <c r="A300" s="177"/>
      <c r="B300" s="177"/>
      <c r="C300" s="177"/>
      <c r="D300" s="177"/>
      <c r="E300" s="177"/>
      <c r="F300" s="177"/>
      <c r="G300" s="349" t="s">
        <v>2970</v>
      </c>
      <c r="H300" s="269"/>
      <c r="I300" s="218">
        <v>0.08</v>
      </c>
    </row>
    <row r="301" spans="1:9" ht="9.75" customHeight="1">
      <c r="A301" s="177"/>
      <c r="B301" s="177"/>
      <c r="C301" s="177"/>
      <c r="D301" s="177"/>
      <c r="E301" s="177"/>
      <c r="F301" s="177"/>
      <c r="G301" s="349" t="s">
        <v>2971</v>
      </c>
      <c r="H301" s="269"/>
      <c r="I301" s="218">
        <v>0.37</v>
      </c>
    </row>
    <row r="302" spans="1:9" ht="19.5" customHeight="1">
      <c r="A302" s="177"/>
      <c r="B302" s="177"/>
      <c r="C302" s="177"/>
      <c r="D302" s="347"/>
      <c r="E302" s="246"/>
      <c r="F302" s="246"/>
      <c r="G302" s="177"/>
      <c r="H302" s="177"/>
      <c r="I302" s="177"/>
    </row>
    <row r="303" spans="1:9" ht="15" customHeight="1">
      <c r="A303" s="348" t="s">
        <v>2972</v>
      </c>
      <c r="B303" s="268"/>
      <c r="C303" s="268"/>
      <c r="D303" s="268"/>
      <c r="E303" s="268"/>
      <c r="F303" s="268"/>
      <c r="G303" s="268"/>
      <c r="H303" s="268"/>
      <c r="I303" s="269"/>
    </row>
    <row r="304" spans="1:9" ht="15" customHeight="1">
      <c r="A304" s="351" t="s">
        <v>2973</v>
      </c>
      <c r="B304" s="268"/>
      <c r="C304" s="269"/>
      <c r="D304" s="352" t="s">
        <v>2974</v>
      </c>
      <c r="E304" s="269"/>
      <c r="F304" s="226" t="s">
        <v>2975</v>
      </c>
      <c r="G304" s="226" t="s">
        <v>2976</v>
      </c>
      <c r="H304" s="226" t="s">
        <v>2977</v>
      </c>
      <c r="I304" s="226" t="s">
        <v>2978</v>
      </c>
    </row>
    <row r="305" spans="1:9" ht="15" customHeight="1">
      <c r="A305" s="229" t="s">
        <v>2979</v>
      </c>
      <c r="B305" s="345" t="s">
        <v>2980</v>
      </c>
      <c r="C305" s="269"/>
      <c r="D305" s="350" t="s">
        <v>2981</v>
      </c>
      <c r="E305" s="269"/>
      <c r="F305" s="229" t="s">
        <v>2982</v>
      </c>
      <c r="G305" s="230">
        <v>2.6190000000000002</v>
      </c>
      <c r="H305" s="231">
        <v>16.0152</v>
      </c>
      <c r="I305" s="231">
        <v>41.96</v>
      </c>
    </row>
    <row r="306" spans="1:9" ht="15" customHeight="1">
      <c r="A306" s="229" t="s">
        <v>2983</v>
      </c>
      <c r="B306" s="345" t="s">
        <v>2984</v>
      </c>
      <c r="C306" s="269"/>
      <c r="D306" s="350" t="s">
        <v>2985</v>
      </c>
      <c r="E306" s="269"/>
      <c r="F306" s="229" t="s">
        <v>2986</v>
      </c>
      <c r="G306" s="230">
        <v>43.402999999999999</v>
      </c>
      <c r="H306" s="231">
        <v>11.7669</v>
      </c>
      <c r="I306" s="231">
        <v>510.85</v>
      </c>
    </row>
    <row r="307" spans="1:9" ht="15" customHeight="1">
      <c r="A307" s="177"/>
      <c r="B307" s="177"/>
      <c r="C307" s="177"/>
      <c r="D307" s="177"/>
      <c r="E307" s="177"/>
      <c r="F307" s="177"/>
      <c r="G307" s="346" t="s">
        <v>2987</v>
      </c>
      <c r="H307" s="269"/>
      <c r="I307" s="232">
        <v>552.66</v>
      </c>
    </row>
    <row r="308" spans="1:9" ht="36" customHeight="1">
      <c r="A308" s="351" t="s">
        <v>2988</v>
      </c>
      <c r="B308" s="268"/>
      <c r="C308" s="269"/>
      <c r="D308" s="352" t="s">
        <v>2989</v>
      </c>
      <c r="E308" s="269"/>
      <c r="F308" s="226" t="s">
        <v>2990</v>
      </c>
      <c r="G308" s="226" t="s">
        <v>2991</v>
      </c>
      <c r="H308" s="226" t="s">
        <v>2992</v>
      </c>
      <c r="I308" s="226" t="s">
        <v>2993</v>
      </c>
    </row>
    <row r="309" spans="1:9" ht="15" customHeight="1">
      <c r="A309" s="229" t="s">
        <v>2994</v>
      </c>
      <c r="B309" s="345" t="s">
        <v>2995</v>
      </c>
      <c r="C309" s="269"/>
      <c r="D309" s="350" t="s">
        <v>2996</v>
      </c>
      <c r="E309" s="269"/>
      <c r="F309" s="229" t="s">
        <v>2997</v>
      </c>
      <c r="G309" s="230">
        <v>2.6190000000000002</v>
      </c>
      <c r="H309" s="231">
        <v>223.26</v>
      </c>
      <c r="I309" s="231">
        <v>584.72</v>
      </c>
    </row>
    <row r="310" spans="1:9" ht="15" customHeight="1">
      <c r="A310" s="177"/>
      <c r="B310" s="177"/>
      <c r="C310" s="177"/>
      <c r="D310" s="177"/>
      <c r="E310" s="177"/>
      <c r="F310" s="177"/>
      <c r="G310" s="346" t="s">
        <v>2998</v>
      </c>
      <c r="H310" s="269"/>
      <c r="I310" s="232">
        <v>584.72</v>
      </c>
    </row>
    <row r="311" spans="1:9" ht="15" customHeight="1">
      <c r="A311" s="177"/>
      <c r="B311" s="177"/>
      <c r="C311" s="177"/>
      <c r="D311" s="177"/>
      <c r="E311" s="177"/>
      <c r="F311" s="177"/>
      <c r="G311" s="349" t="s">
        <v>2999</v>
      </c>
      <c r="H311" s="269"/>
      <c r="I311" s="218">
        <v>1137.3800000000001</v>
      </c>
    </row>
    <row r="312" spans="1:9" ht="15" customHeight="1">
      <c r="A312" s="177"/>
      <c r="B312" s="177"/>
      <c r="C312" s="177"/>
      <c r="D312" s="177"/>
      <c r="E312" s="177"/>
      <c r="F312" s="177"/>
      <c r="G312" s="349" t="s">
        <v>3000</v>
      </c>
      <c r="H312" s="269"/>
      <c r="I312" s="218">
        <v>304.48</v>
      </c>
    </row>
    <row r="313" spans="1:9" ht="9.75" customHeight="1">
      <c r="A313" s="177"/>
      <c r="B313" s="177"/>
      <c r="C313" s="177"/>
      <c r="D313" s="177"/>
      <c r="E313" s="177"/>
      <c r="F313" s="177"/>
      <c r="G313" s="349" t="s">
        <v>3001</v>
      </c>
      <c r="H313" s="269"/>
      <c r="I313" s="218">
        <v>1441.86</v>
      </c>
    </row>
    <row r="314" spans="1:9" ht="19.5" customHeight="1">
      <c r="A314" s="177"/>
      <c r="B314" s="177"/>
      <c r="C314" s="177"/>
      <c r="D314" s="347"/>
      <c r="E314" s="246"/>
      <c r="F314" s="246"/>
      <c r="G314" s="177"/>
      <c r="H314" s="177"/>
      <c r="I314" s="177"/>
    </row>
    <row r="315" spans="1:9" ht="15" customHeight="1">
      <c r="A315" s="348" t="s">
        <v>3002</v>
      </c>
      <c r="B315" s="268"/>
      <c r="C315" s="268"/>
      <c r="D315" s="268"/>
      <c r="E315" s="268"/>
      <c r="F315" s="268"/>
      <c r="G315" s="268"/>
      <c r="H315" s="268"/>
      <c r="I315" s="269"/>
    </row>
    <row r="316" spans="1:9" ht="15" customHeight="1">
      <c r="A316" s="351" t="s">
        <v>3003</v>
      </c>
      <c r="B316" s="268"/>
      <c r="C316" s="269"/>
      <c r="D316" s="352" t="s">
        <v>3004</v>
      </c>
      <c r="E316" s="269"/>
      <c r="F316" s="226" t="s">
        <v>3005</v>
      </c>
      <c r="G316" s="226" t="s">
        <v>3006</v>
      </c>
      <c r="H316" s="226" t="s">
        <v>3007</v>
      </c>
      <c r="I316" s="226" t="s">
        <v>3008</v>
      </c>
    </row>
    <row r="317" spans="1:9" ht="15" customHeight="1">
      <c r="A317" s="229" t="s">
        <v>3009</v>
      </c>
      <c r="B317" s="345" t="s">
        <v>3010</v>
      </c>
      <c r="C317" s="269"/>
      <c r="D317" s="350" t="s">
        <v>3011</v>
      </c>
      <c r="E317" s="269"/>
      <c r="F317" s="229" t="s">
        <v>3012</v>
      </c>
      <c r="G317" s="230">
        <v>10</v>
      </c>
      <c r="H317" s="231">
        <v>36.21</v>
      </c>
      <c r="I317" s="231">
        <v>362.1</v>
      </c>
    </row>
    <row r="318" spans="1:9" ht="15" customHeight="1">
      <c r="A318" s="177"/>
      <c r="B318" s="177"/>
      <c r="C318" s="177"/>
      <c r="D318" s="177"/>
      <c r="E318" s="177"/>
      <c r="F318" s="177"/>
      <c r="G318" s="346" t="s">
        <v>3013</v>
      </c>
      <c r="H318" s="269"/>
      <c r="I318" s="232">
        <v>362.1</v>
      </c>
    </row>
    <row r="319" spans="1:9" ht="15" customHeight="1">
      <c r="A319" s="351" t="s">
        <v>3014</v>
      </c>
      <c r="B319" s="268"/>
      <c r="C319" s="269"/>
      <c r="D319" s="352" t="s">
        <v>3015</v>
      </c>
      <c r="E319" s="269"/>
      <c r="F319" s="226" t="s">
        <v>3016</v>
      </c>
      <c r="G319" s="226" t="s">
        <v>3017</v>
      </c>
      <c r="H319" s="226" t="s">
        <v>3018</v>
      </c>
      <c r="I319" s="226" t="s">
        <v>3019</v>
      </c>
    </row>
    <row r="320" spans="1:9" ht="27.75" customHeight="1">
      <c r="A320" s="229" t="s">
        <v>3020</v>
      </c>
      <c r="B320" s="345" t="s">
        <v>3021</v>
      </c>
      <c r="C320" s="269"/>
      <c r="D320" s="350" t="s">
        <v>3022</v>
      </c>
      <c r="E320" s="269"/>
      <c r="F320" s="229" t="s">
        <v>3023</v>
      </c>
      <c r="G320" s="230">
        <v>4.577</v>
      </c>
      <c r="H320" s="231">
        <v>20.21</v>
      </c>
      <c r="I320" s="231">
        <v>92.5</v>
      </c>
    </row>
    <row r="321" spans="1:9" ht="15" customHeight="1">
      <c r="A321" s="229" t="s">
        <v>3024</v>
      </c>
      <c r="B321" s="345" t="s">
        <v>3025</v>
      </c>
      <c r="C321" s="269"/>
      <c r="D321" s="350" t="s">
        <v>3026</v>
      </c>
      <c r="E321" s="269"/>
      <c r="F321" s="229" t="s">
        <v>3027</v>
      </c>
      <c r="G321" s="230">
        <v>1.61</v>
      </c>
      <c r="H321" s="231">
        <v>283.94</v>
      </c>
      <c r="I321" s="231">
        <v>457.14</v>
      </c>
    </row>
    <row r="322" spans="1:9" ht="36" customHeight="1">
      <c r="A322" s="229" t="s">
        <v>3028</v>
      </c>
      <c r="B322" s="345" t="s">
        <v>3029</v>
      </c>
      <c r="C322" s="269"/>
      <c r="D322" s="350" t="s">
        <v>3030</v>
      </c>
      <c r="E322" s="269"/>
      <c r="F322" s="229" t="s">
        <v>3031</v>
      </c>
      <c r="G322" s="230">
        <v>14.875</v>
      </c>
      <c r="H322" s="231">
        <v>22.78</v>
      </c>
      <c r="I322" s="231">
        <v>338.85</v>
      </c>
    </row>
    <row r="323" spans="1:9" ht="15" customHeight="1">
      <c r="A323" s="229" t="s">
        <v>3032</v>
      </c>
      <c r="B323" s="345" t="s">
        <v>3033</v>
      </c>
      <c r="C323" s="269"/>
      <c r="D323" s="350" t="s">
        <v>3034</v>
      </c>
      <c r="E323" s="269"/>
      <c r="F323" s="229" t="s">
        <v>3035</v>
      </c>
      <c r="G323" s="230">
        <v>0.08</v>
      </c>
      <c r="H323" s="231">
        <v>223.26</v>
      </c>
      <c r="I323" s="231">
        <v>17.86</v>
      </c>
    </row>
    <row r="324" spans="1:9" ht="15" customHeight="1">
      <c r="A324" s="177"/>
      <c r="B324" s="177"/>
      <c r="C324" s="177"/>
      <c r="D324" s="177"/>
      <c r="E324" s="177"/>
      <c r="F324" s="177"/>
      <c r="G324" s="346" t="s">
        <v>3036</v>
      </c>
      <c r="H324" s="269"/>
      <c r="I324" s="232">
        <v>906.35</v>
      </c>
    </row>
    <row r="325" spans="1:9" ht="15" customHeight="1">
      <c r="A325" s="177"/>
      <c r="B325" s="177"/>
      <c r="C325" s="177"/>
      <c r="D325" s="177"/>
      <c r="E325" s="177"/>
      <c r="F325" s="177"/>
      <c r="G325" s="349" t="s">
        <v>3037</v>
      </c>
      <c r="H325" s="269"/>
      <c r="I325" s="218">
        <v>1268.45</v>
      </c>
    </row>
    <row r="326" spans="1:9" ht="15" customHeight="1">
      <c r="A326" s="177"/>
      <c r="B326" s="177"/>
      <c r="C326" s="177"/>
      <c r="D326" s="177"/>
      <c r="E326" s="177"/>
      <c r="F326" s="177"/>
      <c r="G326" s="349" t="s">
        <v>3038</v>
      </c>
      <c r="H326" s="269"/>
      <c r="I326" s="218">
        <v>339.56</v>
      </c>
    </row>
    <row r="327" spans="1:9" ht="9.75" customHeight="1">
      <c r="A327" s="177"/>
      <c r="B327" s="177"/>
      <c r="C327" s="177"/>
      <c r="D327" s="177"/>
      <c r="E327" s="177"/>
      <c r="F327" s="177"/>
      <c r="G327" s="349" t="s">
        <v>3039</v>
      </c>
      <c r="H327" s="269"/>
      <c r="I327" s="218">
        <v>1608.01</v>
      </c>
    </row>
    <row r="328" spans="1:9" ht="19.5" customHeight="1">
      <c r="A328" s="177"/>
      <c r="B328" s="177"/>
      <c r="C328" s="177"/>
      <c r="D328" s="347"/>
      <c r="E328" s="246"/>
      <c r="F328" s="246"/>
      <c r="G328" s="177"/>
      <c r="H328" s="177"/>
      <c r="I328" s="177"/>
    </row>
    <row r="329" spans="1:9" ht="15" customHeight="1">
      <c r="A329" s="348" t="s">
        <v>3040</v>
      </c>
      <c r="B329" s="268"/>
      <c r="C329" s="268"/>
      <c r="D329" s="268"/>
      <c r="E329" s="268"/>
      <c r="F329" s="268"/>
      <c r="G329" s="268"/>
      <c r="H329" s="268"/>
      <c r="I329" s="269"/>
    </row>
    <row r="330" spans="1:9" ht="27.75" customHeight="1">
      <c r="A330" s="351" t="s">
        <v>3041</v>
      </c>
      <c r="B330" s="268"/>
      <c r="C330" s="269"/>
      <c r="D330" s="352" t="s">
        <v>3042</v>
      </c>
      <c r="E330" s="269"/>
      <c r="F330" s="226" t="s">
        <v>3043</v>
      </c>
      <c r="G330" s="226" t="s">
        <v>3044</v>
      </c>
      <c r="H330" s="226" t="s">
        <v>3045</v>
      </c>
      <c r="I330" s="226" t="s">
        <v>3046</v>
      </c>
    </row>
    <row r="331" spans="1:9" ht="15" customHeight="1">
      <c r="A331" s="229" t="s">
        <v>3047</v>
      </c>
      <c r="B331" s="345" t="s">
        <v>3048</v>
      </c>
      <c r="C331" s="269"/>
      <c r="D331" s="350" t="s">
        <v>3049</v>
      </c>
      <c r="E331" s="269"/>
      <c r="F331" s="229" t="s">
        <v>3050</v>
      </c>
      <c r="G331" s="230">
        <v>0.2097</v>
      </c>
      <c r="H331" s="231">
        <v>11.7669</v>
      </c>
      <c r="I331" s="231">
        <v>2.4700000000000002</v>
      </c>
    </row>
    <row r="332" spans="1:9" ht="15" customHeight="1">
      <c r="A332" s="177"/>
      <c r="B332" s="177"/>
      <c r="C332" s="177"/>
      <c r="D332" s="177"/>
      <c r="E332" s="177"/>
      <c r="F332" s="177"/>
      <c r="G332" s="346" t="s">
        <v>3051</v>
      </c>
      <c r="H332" s="269"/>
      <c r="I332" s="232">
        <v>2.4700000000000002</v>
      </c>
    </row>
    <row r="333" spans="1:9" ht="15" customHeight="1">
      <c r="A333" s="351" t="s">
        <v>3052</v>
      </c>
      <c r="B333" s="268"/>
      <c r="C333" s="269"/>
      <c r="D333" s="352" t="s">
        <v>3053</v>
      </c>
      <c r="E333" s="269"/>
      <c r="F333" s="226" t="s">
        <v>3054</v>
      </c>
      <c r="G333" s="226" t="s">
        <v>3055</v>
      </c>
      <c r="H333" s="226" t="s">
        <v>3056</v>
      </c>
      <c r="I333" s="226" t="s">
        <v>3057</v>
      </c>
    </row>
    <row r="334" spans="1:9" ht="43.5" customHeight="1">
      <c r="A334" s="229" t="s">
        <v>3058</v>
      </c>
      <c r="B334" s="345" t="s">
        <v>3059</v>
      </c>
      <c r="C334" s="269"/>
      <c r="D334" s="350" t="s">
        <v>3060</v>
      </c>
      <c r="E334" s="269"/>
      <c r="F334" s="229" t="s">
        <v>3061</v>
      </c>
      <c r="G334" s="230">
        <v>1.1299999999999999E-2</v>
      </c>
      <c r="H334" s="231">
        <v>30.17</v>
      </c>
      <c r="I334" s="231">
        <v>0.34</v>
      </c>
    </row>
    <row r="335" spans="1:9" ht="43.5" customHeight="1">
      <c r="A335" s="177"/>
      <c r="B335" s="177"/>
      <c r="C335" s="177"/>
      <c r="D335" s="177"/>
      <c r="E335" s="177"/>
      <c r="F335" s="177"/>
      <c r="G335" s="346" t="s">
        <v>3062</v>
      </c>
      <c r="H335" s="269"/>
      <c r="I335" s="232">
        <v>0.34</v>
      </c>
    </row>
    <row r="336" spans="1:9" ht="15" customHeight="1">
      <c r="A336" s="351" t="s">
        <v>3063</v>
      </c>
      <c r="B336" s="268"/>
      <c r="C336" s="269"/>
      <c r="D336" s="352" t="s">
        <v>3064</v>
      </c>
      <c r="E336" s="269"/>
      <c r="F336" s="226" t="s">
        <v>3065</v>
      </c>
      <c r="G336" s="226" t="s">
        <v>3066</v>
      </c>
      <c r="H336" s="226" t="s">
        <v>3067</v>
      </c>
      <c r="I336" s="226" t="s">
        <v>3068</v>
      </c>
    </row>
    <row r="337" spans="1:9" ht="15" customHeight="1">
      <c r="A337" s="229" t="s">
        <v>3069</v>
      </c>
      <c r="B337" s="345" t="s">
        <v>3070</v>
      </c>
      <c r="C337" s="269"/>
      <c r="D337" s="350" t="s">
        <v>3071</v>
      </c>
      <c r="E337" s="269"/>
      <c r="F337" s="229" t="s">
        <v>3072</v>
      </c>
      <c r="G337" s="230">
        <v>0.2097</v>
      </c>
      <c r="H337" s="231">
        <v>21.41</v>
      </c>
      <c r="I337" s="231">
        <v>4.49</v>
      </c>
    </row>
    <row r="338" spans="1:9" ht="15" customHeight="1">
      <c r="A338" s="229" t="s">
        <v>3073</v>
      </c>
      <c r="B338" s="345" t="s">
        <v>3074</v>
      </c>
      <c r="C338" s="269"/>
      <c r="D338" s="350" t="s">
        <v>3075</v>
      </c>
      <c r="E338" s="269"/>
      <c r="F338" s="229" t="s">
        <v>3076</v>
      </c>
      <c r="G338" s="230">
        <v>7.6200000000000004E-2</v>
      </c>
      <c r="H338" s="231">
        <v>51.82</v>
      </c>
      <c r="I338" s="231">
        <v>3.95</v>
      </c>
    </row>
    <row r="339" spans="1:9" ht="15" customHeight="1">
      <c r="A339" s="229" t="s">
        <v>3077</v>
      </c>
      <c r="B339" s="345" t="s">
        <v>3078</v>
      </c>
      <c r="C339" s="269"/>
      <c r="D339" s="350" t="s">
        <v>3079</v>
      </c>
      <c r="E339" s="269"/>
      <c r="F339" s="229" t="s">
        <v>3080</v>
      </c>
      <c r="G339" s="230">
        <v>1.5900000000000001E-2</v>
      </c>
      <c r="H339" s="231">
        <v>128.86000000000001</v>
      </c>
      <c r="I339" s="231">
        <v>2.0499999999999998</v>
      </c>
    </row>
    <row r="340" spans="1:9" ht="15" customHeight="1">
      <c r="A340" s="177"/>
      <c r="B340" s="177"/>
      <c r="C340" s="177"/>
      <c r="D340" s="177"/>
      <c r="E340" s="177"/>
      <c r="F340" s="177"/>
      <c r="G340" s="346" t="s">
        <v>3081</v>
      </c>
      <c r="H340" s="269"/>
      <c r="I340" s="232">
        <v>10.49</v>
      </c>
    </row>
    <row r="341" spans="1:9" ht="9.75" customHeight="1">
      <c r="A341" s="177"/>
      <c r="B341" s="177"/>
      <c r="C341" s="177"/>
      <c r="D341" s="177"/>
      <c r="E341" s="177"/>
      <c r="F341" s="177"/>
      <c r="G341" s="349" t="s">
        <v>3082</v>
      </c>
      <c r="H341" s="269"/>
      <c r="I341" s="218">
        <v>13.3</v>
      </c>
    </row>
    <row r="342" spans="1:9" ht="19.5" customHeight="1">
      <c r="A342" s="177"/>
      <c r="B342" s="177"/>
      <c r="C342" s="177"/>
      <c r="D342" s="177"/>
      <c r="E342" s="177"/>
      <c r="F342" s="177"/>
      <c r="G342" s="349" t="s">
        <v>3083</v>
      </c>
      <c r="H342" s="269"/>
      <c r="I342" s="218">
        <v>3.56</v>
      </c>
    </row>
    <row r="343" spans="1:9" ht="15" customHeight="1">
      <c r="A343" s="177"/>
      <c r="B343" s="177"/>
      <c r="C343" s="177"/>
      <c r="D343" s="177"/>
      <c r="E343" s="177"/>
      <c r="F343" s="177"/>
      <c r="G343" s="349" t="s">
        <v>3084</v>
      </c>
      <c r="H343" s="269"/>
      <c r="I343" s="218">
        <v>16.86</v>
      </c>
    </row>
    <row r="344" spans="1:9" ht="15" customHeight="1">
      <c r="A344" s="177"/>
      <c r="B344" s="177"/>
      <c r="C344" s="177"/>
      <c r="D344" s="347"/>
      <c r="E344" s="246"/>
      <c r="F344" s="246"/>
      <c r="G344" s="177"/>
      <c r="H344" s="177"/>
      <c r="I344" s="177"/>
    </row>
    <row r="345" spans="1:9" ht="15" customHeight="1">
      <c r="A345" s="348" t="s">
        <v>3085</v>
      </c>
      <c r="B345" s="268"/>
      <c r="C345" s="268"/>
      <c r="D345" s="268"/>
      <c r="E345" s="268"/>
      <c r="F345" s="268"/>
      <c r="G345" s="268"/>
      <c r="H345" s="268"/>
      <c r="I345" s="269"/>
    </row>
    <row r="346" spans="1:9" ht="15" customHeight="1">
      <c r="A346" s="351" t="s">
        <v>3086</v>
      </c>
      <c r="B346" s="268"/>
      <c r="C346" s="269"/>
      <c r="D346" s="352" t="s">
        <v>3087</v>
      </c>
      <c r="E346" s="269"/>
      <c r="F346" s="226" t="s">
        <v>3088</v>
      </c>
      <c r="G346" s="226" t="s">
        <v>3089</v>
      </c>
      <c r="H346" s="226" t="s">
        <v>3090</v>
      </c>
      <c r="I346" s="226" t="s">
        <v>3091</v>
      </c>
    </row>
    <row r="347" spans="1:9" ht="15" customHeight="1">
      <c r="A347" s="229" t="s">
        <v>3092</v>
      </c>
      <c r="B347" s="345" t="s">
        <v>3093</v>
      </c>
      <c r="C347" s="269"/>
      <c r="D347" s="350" t="s">
        <v>3094</v>
      </c>
      <c r="E347" s="269"/>
      <c r="F347" s="229" t="s">
        <v>3095</v>
      </c>
      <c r="G347" s="230">
        <v>1</v>
      </c>
      <c r="H347" s="231">
        <v>28.04</v>
      </c>
      <c r="I347" s="231">
        <v>28.04</v>
      </c>
    </row>
    <row r="348" spans="1:9" ht="15" customHeight="1">
      <c r="A348" s="229" t="s">
        <v>3096</v>
      </c>
      <c r="B348" s="345" t="s">
        <v>3097</v>
      </c>
      <c r="C348" s="269"/>
      <c r="D348" s="350" t="s">
        <v>3098</v>
      </c>
      <c r="E348" s="269"/>
      <c r="F348" s="229" t="s">
        <v>3099</v>
      </c>
      <c r="G348" s="230">
        <v>1.1000000000000001</v>
      </c>
      <c r="H348" s="231">
        <v>496.93</v>
      </c>
      <c r="I348" s="231">
        <v>546.62</v>
      </c>
    </row>
    <row r="349" spans="1:9" ht="15" customHeight="1">
      <c r="A349" s="177"/>
      <c r="B349" s="177"/>
      <c r="C349" s="177"/>
      <c r="D349" s="177"/>
      <c r="E349" s="177"/>
      <c r="F349" s="177"/>
      <c r="G349" s="346" t="s">
        <v>3100</v>
      </c>
      <c r="H349" s="269"/>
      <c r="I349" s="232">
        <v>574.66</v>
      </c>
    </row>
    <row r="350" spans="1:9" ht="9.75" customHeight="1">
      <c r="A350" s="177"/>
      <c r="B350" s="177"/>
      <c r="C350" s="177"/>
      <c r="D350" s="177"/>
      <c r="E350" s="177"/>
      <c r="F350" s="177"/>
      <c r="G350" s="349" t="s">
        <v>3101</v>
      </c>
      <c r="H350" s="269"/>
      <c r="I350" s="218">
        <v>574.66</v>
      </c>
    </row>
    <row r="351" spans="1:9" ht="19.5" customHeight="1">
      <c r="A351" s="177"/>
      <c r="B351" s="177"/>
      <c r="C351" s="177"/>
      <c r="D351" s="177"/>
      <c r="E351" s="177"/>
      <c r="F351" s="177"/>
      <c r="G351" s="349" t="s">
        <v>3102</v>
      </c>
      <c r="H351" s="269"/>
      <c r="I351" s="218">
        <v>153.84</v>
      </c>
    </row>
    <row r="352" spans="1:9" ht="15" customHeight="1">
      <c r="A352" s="177"/>
      <c r="B352" s="177"/>
      <c r="C352" s="177"/>
      <c r="D352" s="177"/>
      <c r="E352" s="177"/>
      <c r="F352" s="177"/>
      <c r="G352" s="349" t="s">
        <v>3103</v>
      </c>
      <c r="H352" s="269"/>
      <c r="I352" s="218">
        <v>728.5</v>
      </c>
    </row>
    <row r="353" spans="1:9" ht="27.75" customHeight="1">
      <c r="A353" s="177"/>
      <c r="B353" s="177"/>
      <c r="C353" s="177"/>
      <c r="D353" s="347"/>
      <c r="E353" s="246"/>
      <c r="F353" s="246"/>
      <c r="G353" s="177"/>
      <c r="H353" s="177"/>
      <c r="I353" s="177"/>
    </row>
    <row r="354" spans="1:9" ht="15" customHeight="1">
      <c r="A354" s="348" t="s">
        <v>3104</v>
      </c>
      <c r="B354" s="268"/>
      <c r="C354" s="268"/>
      <c r="D354" s="268"/>
      <c r="E354" s="268"/>
      <c r="F354" s="268"/>
      <c r="G354" s="268"/>
      <c r="H354" s="268"/>
      <c r="I354" s="269"/>
    </row>
    <row r="355" spans="1:9" ht="15" customHeight="1">
      <c r="A355" s="351" t="s">
        <v>3105</v>
      </c>
      <c r="B355" s="268"/>
      <c r="C355" s="269"/>
      <c r="D355" s="352" t="s">
        <v>3106</v>
      </c>
      <c r="E355" s="269"/>
      <c r="F355" s="226" t="s">
        <v>3107</v>
      </c>
      <c r="G355" s="226" t="s">
        <v>3108</v>
      </c>
      <c r="H355" s="226" t="s">
        <v>3109</v>
      </c>
      <c r="I355" s="226" t="s">
        <v>3110</v>
      </c>
    </row>
    <row r="356" spans="1:9" ht="15" customHeight="1">
      <c r="A356" s="229" t="s">
        <v>3111</v>
      </c>
      <c r="B356" s="345" t="s">
        <v>3112</v>
      </c>
      <c r="C356" s="269"/>
      <c r="D356" s="350" t="s">
        <v>3113</v>
      </c>
      <c r="E356" s="269"/>
      <c r="F356" s="229" t="s">
        <v>3114</v>
      </c>
      <c r="G356" s="230">
        <v>7.3700000000000002E-2</v>
      </c>
      <c r="H356" s="231">
        <v>11.7669</v>
      </c>
      <c r="I356" s="231">
        <v>0.87</v>
      </c>
    </row>
    <row r="357" spans="1:9" ht="15" customHeight="1">
      <c r="A357" s="177"/>
      <c r="B357" s="177"/>
      <c r="C357" s="177"/>
      <c r="D357" s="177"/>
      <c r="E357" s="177"/>
      <c r="F357" s="177"/>
      <c r="G357" s="346" t="s">
        <v>3115</v>
      </c>
      <c r="H357" s="269"/>
      <c r="I357" s="232">
        <v>0.87</v>
      </c>
    </row>
    <row r="358" spans="1:9" ht="15" customHeight="1">
      <c r="A358" s="351" t="s">
        <v>3116</v>
      </c>
      <c r="B358" s="268"/>
      <c r="C358" s="269"/>
      <c r="D358" s="352" t="s">
        <v>3117</v>
      </c>
      <c r="E358" s="269"/>
      <c r="F358" s="226" t="s">
        <v>3118</v>
      </c>
      <c r="G358" s="226" t="s">
        <v>3119</v>
      </c>
      <c r="H358" s="226" t="s">
        <v>3120</v>
      </c>
      <c r="I358" s="226" t="s">
        <v>3121</v>
      </c>
    </row>
    <row r="359" spans="1:9" ht="15" customHeight="1">
      <c r="A359" s="229" t="s">
        <v>3122</v>
      </c>
      <c r="B359" s="345" t="s">
        <v>3123</v>
      </c>
      <c r="C359" s="269"/>
      <c r="D359" s="350" t="s">
        <v>3124</v>
      </c>
      <c r="E359" s="269"/>
      <c r="F359" s="229" t="s">
        <v>3125</v>
      </c>
      <c r="G359" s="230">
        <v>9.5999999999999992E-3</v>
      </c>
      <c r="H359" s="231">
        <v>30.17</v>
      </c>
      <c r="I359" s="231">
        <v>0.28999999999999998</v>
      </c>
    </row>
    <row r="360" spans="1:9" ht="15" customHeight="1">
      <c r="A360" s="177"/>
      <c r="B360" s="177"/>
      <c r="C360" s="177"/>
      <c r="D360" s="177"/>
      <c r="E360" s="177"/>
      <c r="F360" s="177"/>
      <c r="G360" s="346" t="s">
        <v>3126</v>
      </c>
      <c r="H360" s="269"/>
      <c r="I360" s="232">
        <v>0.28999999999999998</v>
      </c>
    </row>
    <row r="361" spans="1:9" ht="15" customHeight="1">
      <c r="A361" s="351" t="s">
        <v>3127</v>
      </c>
      <c r="B361" s="268"/>
      <c r="C361" s="269"/>
      <c r="D361" s="352" t="s">
        <v>3128</v>
      </c>
      <c r="E361" s="269"/>
      <c r="F361" s="226" t="s">
        <v>3129</v>
      </c>
      <c r="G361" s="226" t="s">
        <v>3130</v>
      </c>
      <c r="H361" s="226" t="s">
        <v>3131</v>
      </c>
      <c r="I361" s="226" t="s">
        <v>3132</v>
      </c>
    </row>
    <row r="362" spans="1:9" ht="9.75" customHeight="1">
      <c r="A362" s="229" t="s">
        <v>3133</v>
      </c>
      <c r="B362" s="345" t="s">
        <v>3134</v>
      </c>
      <c r="C362" s="269"/>
      <c r="D362" s="350" t="s">
        <v>3135</v>
      </c>
      <c r="E362" s="269"/>
      <c r="F362" s="229" t="s">
        <v>3136</v>
      </c>
      <c r="G362" s="230">
        <v>7.3700000000000002E-2</v>
      </c>
      <c r="H362" s="231">
        <v>21.41</v>
      </c>
      <c r="I362" s="231">
        <v>1.58</v>
      </c>
    </row>
    <row r="363" spans="1:9" ht="19.5" customHeight="1">
      <c r="A363" s="177"/>
      <c r="B363" s="177"/>
      <c r="C363" s="177"/>
      <c r="D363" s="177"/>
      <c r="E363" s="177"/>
      <c r="F363" s="177"/>
      <c r="G363" s="346" t="s">
        <v>3137</v>
      </c>
      <c r="H363" s="269"/>
      <c r="I363" s="232">
        <v>1.58</v>
      </c>
    </row>
    <row r="364" spans="1:9" ht="15" customHeight="1">
      <c r="A364" s="177"/>
      <c r="B364" s="177"/>
      <c r="C364" s="177"/>
      <c r="D364" s="177"/>
      <c r="E364" s="177"/>
      <c r="F364" s="177"/>
      <c r="G364" s="349" t="s">
        <v>3138</v>
      </c>
      <c r="H364" s="269"/>
      <c r="I364" s="218">
        <v>2.74</v>
      </c>
    </row>
    <row r="365" spans="1:9" ht="15" customHeight="1">
      <c r="A365" s="177"/>
      <c r="B365" s="177"/>
      <c r="C365" s="177"/>
      <c r="D365" s="177"/>
      <c r="E365" s="177"/>
      <c r="F365" s="177"/>
      <c r="G365" s="349" t="s">
        <v>3139</v>
      </c>
      <c r="H365" s="269"/>
      <c r="I365" s="218">
        <v>0.73</v>
      </c>
    </row>
    <row r="366" spans="1:9" ht="15" customHeight="1">
      <c r="A366" s="177"/>
      <c r="B366" s="177"/>
      <c r="C366" s="177"/>
      <c r="D366" s="177"/>
      <c r="E366" s="177"/>
      <c r="F366" s="177"/>
      <c r="G366" s="349" t="s">
        <v>3140</v>
      </c>
      <c r="H366" s="269"/>
      <c r="I366" s="218">
        <v>3.47</v>
      </c>
    </row>
    <row r="367" spans="1:9" ht="15" customHeight="1">
      <c r="A367" s="177"/>
      <c r="B367" s="177"/>
      <c r="C367" s="177"/>
      <c r="D367" s="347"/>
      <c r="E367" s="246"/>
      <c r="F367" s="246"/>
      <c r="G367" s="177"/>
      <c r="H367" s="177"/>
      <c r="I367" s="177"/>
    </row>
    <row r="368" spans="1:9" ht="19.5" customHeight="1">
      <c r="A368" s="348" t="s">
        <v>3141</v>
      </c>
      <c r="B368" s="268"/>
      <c r="C368" s="268"/>
      <c r="D368" s="268"/>
      <c r="E368" s="268"/>
      <c r="F368" s="268"/>
      <c r="G368" s="268"/>
      <c r="H368" s="268"/>
      <c r="I368" s="269"/>
    </row>
    <row r="369" spans="1:9" ht="15" customHeight="1">
      <c r="A369" s="351" t="s">
        <v>3142</v>
      </c>
      <c r="B369" s="268"/>
      <c r="C369" s="269"/>
      <c r="D369" s="352" t="s">
        <v>3143</v>
      </c>
      <c r="E369" s="269"/>
      <c r="F369" s="226" t="s">
        <v>3144</v>
      </c>
      <c r="G369" s="226" t="s">
        <v>3145</v>
      </c>
      <c r="H369" s="226" t="s">
        <v>3146</v>
      </c>
      <c r="I369" s="226" t="s">
        <v>3147</v>
      </c>
    </row>
    <row r="370" spans="1:9" ht="15" customHeight="1">
      <c r="A370" s="229" t="s">
        <v>3148</v>
      </c>
      <c r="B370" s="345" t="s">
        <v>3149</v>
      </c>
      <c r="C370" s="269"/>
      <c r="D370" s="350" t="s">
        <v>3150</v>
      </c>
      <c r="E370" s="269"/>
      <c r="F370" s="229" t="s">
        <v>3151</v>
      </c>
      <c r="G370" s="230">
        <v>0.11</v>
      </c>
      <c r="H370" s="231">
        <v>13.520799999999999</v>
      </c>
      <c r="I370" s="231">
        <v>1.49</v>
      </c>
    </row>
    <row r="371" spans="1:9" ht="19.5" customHeight="1">
      <c r="A371" s="177"/>
      <c r="B371" s="177"/>
      <c r="C371" s="177"/>
      <c r="D371" s="177"/>
      <c r="E371" s="177"/>
      <c r="F371" s="177"/>
      <c r="G371" s="346" t="s">
        <v>3152</v>
      </c>
      <c r="H371" s="269"/>
      <c r="I371" s="232">
        <v>1.49</v>
      </c>
    </row>
    <row r="372" spans="1:9" ht="19.5" customHeight="1">
      <c r="A372" s="351" t="s">
        <v>3153</v>
      </c>
      <c r="B372" s="268"/>
      <c r="C372" s="269"/>
      <c r="D372" s="352" t="s">
        <v>3154</v>
      </c>
      <c r="E372" s="269"/>
      <c r="F372" s="226" t="s">
        <v>3155</v>
      </c>
      <c r="G372" s="226" t="s">
        <v>3156</v>
      </c>
      <c r="H372" s="226" t="s">
        <v>3157</v>
      </c>
      <c r="I372" s="226" t="s">
        <v>3158</v>
      </c>
    </row>
    <row r="373" spans="1:9" ht="15" customHeight="1">
      <c r="A373" s="229" t="s">
        <v>3159</v>
      </c>
      <c r="B373" s="345" t="s">
        <v>3160</v>
      </c>
      <c r="C373" s="269"/>
      <c r="D373" s="350" t="s">
        <v>3161</v>
      </c>
      <c r="E373" s="269"/>
      <c r="F373" s="229" t="s">
        <v>3162</v>
      </c>
      <c r="G373" s="230">
        <v>5.0000000000000001E-3</v>
      </c>
      <c r="H373" s="231">
        <v>73.09</v>
      </c>
      <c r="I373" s="231">
        <v>0.37</v>
      </c>
    </row>
    <row r="374" spans="1:9" ht="15" customHeight="1">
      <c r="A374" s="229" t="s">
        <v>3163</v>
      </c>
      <c r="B374" s="345" t="s">
        <v>3164</v>
      </c>
      <c r="C374" s="269"/>
      <c r="D374" s="350" t="s">
        <v>3165</v>
      </c>
      <c r="E374" s="269"/>
      <c r="F374" s="229" t="s">
        <v>3166</v>
      </c>
      <c r="G374" s="230">
        <v>2.3E-2</v>
      </c>
      <c r="H374" s="231">
        <v>2.02</v>
      </c>
      <c r="I374" s="231">
        <v>0.05</v>
      </c>
    </row>
    <row r="375" spans="1:9" ht="15" customHeight="1">
      <c r="A375" s="229" t="s">
        <v>3167</v>
      </c>
      <c r="B375" s="345" t="s">
        <v>3168</v>
      </c>
      <c r="C375" s="269"/>
      <c r="D375" s="350" t="s">
        <v>3169</v>
      </c>
      <c r="E375" s="269"/>
      <c r="F375" s="229" t="s">
        <v>3170</v>
      </c>
      <c r="G375" s="230">
        <v>8.2000000000000007E-3</v>
      </c>
      <c r="H375" s="231">
        <v>82.81</v>
      </c>
      <c r="I375" s="231">
        <v>0.68</v>
      </c>
    </row>
    <row r="376" spans="1:9" ht="15" customHeight="1">
      <c r="A376" s="229" t="s">
        <v>3171</v>
      </c>
      <c r="B376" s="345" t="s">
        <v>3172</v>
      </c>
      <c r="C376" s="269"/>
      <c r="D376" s="350" t="s">
        <v>3173</v>
      </c>
      <c r="E376" s="269"/>
      <c r="F376" s="229" t="s">
        <v>3174</v>
      </c>
      <c r="G376" s="230">
        <v>1.04</v>
      </c>
      <c r="H376" s="231">
        <v>55.53</v>
      </c>
      <c r="I376" s="231">
        <v>57.75</v>
      </c>
    </row>
    <row r="377" spans="1:9" ht="9.75" customHeight="1">
      <c r="A377" s="177"/>
      <c r="B377" s="177"/>
      <c r="C377" s="177"/>
      <c r="D377" s="177"/>
      <c r="E377" s="177"/>
      <c r="F377" s="177"/>
      <c r="G377" s="346" t="s">
        <v>3175</v>
      </c>
      <c r="H377" s="269"/>
      <c r="I377" s="232">
        <v>58.85</v>
      </c>
    </row>
    <row r="378" spans="1:9" ht="19.5" customHeight="1">
      <c r="A378" s="351" t="s">
        <v>3176</v>
      </c>
      <c r="B378" s="268"/>
      <c r="C378" s="269"/>
      <c r="D378" s="352" t="s">
        <v>3177</v>
      </c>
      <c r="E378" s="269"/>
      <c r="F378" s="226" t="s">
        <v>3178</v>
      </c>
      <c r="G378" s="226" t="s">
        <v>3179</v>
      </c>
      <c r="H378" s="226" t="s">
        <v>3180</v>
      </c>
      <c r="I378" s="226" t="s">
        <v>3181</v>
      </c>
    </row>
    <row r="379" spans="1:9" ht="9.75" customHeight="1">
      <c r="A379" s="229" t="s">
        <v>3182</v>
      </c>
      <c r="B379" s="345" t="s">
        <v>3183</v>
      </c>
      <c r="C379" s="269"/>
      <c r="D379" s="350" t="s">
        <v>3184</v>
      </c>
      <c r="E379" s="269"/>
      <c r="F379" s="229" t="s">
        <v>3185</v>
      </c>
      <c r="G379" s="230">
        <v>0.11</v>
      </c>
      <c r="H379" s="231">
        <v>21.94</v>
      </c>
      <c r="I379" s="231">
        <v>2.41</v>
      </c>
    </row>
    <row r="380" spans="1:9" ht="9.75" customHeight="1">
      <c r="A380" s="177"/>
      <c r="B380" s="177"/>
      <c r="C380" s="177"/>
      <c r="D380" s="177"/>
      <c r="E380" s="177"/>
      <c r="F380" s="177"/>
      <c r="G380" s="346" t="s">
        <v>3186</v>
      </c>
      <c r="H380" s="269"/>
      <c r="I380" s="232">
        <v>2.41</v>
      </c>
    </row>
    <row r="381" spans="1:9" ht="15" customHeight="1">
      <c r="A381" s="177"/>
      <c r="B381" s="177"/>
      <c r="C381" s="177"/>
      <c r="D381" s="177"/>
      <c r="E381" s="177"/>
      <c r="F381" s="177"/>
      <c r="G381" s="349" t="s">
        <v>3187</v>
      </c>
      <c r="H381" s="269"/>
      <c r="I381" s="218">
        <v>62.75</v>
      </c>
    </row>
    <row r="382" spans="1:9" ht="15" customHeight="1">
      <c r="A382" s="177"/>
      <c r="B382" s="177"/>
      <c r="C382" s="177"/>
      <c r="D382" s="177"/>
      <c r="E382" s="177"/>
      <c r="F382" s="177"/>
      <c r="G382" s="349" t="s">
        <v>3188</v>
      </c>
      <c r="H382" s="269"/>
      <c r="I382" s="218">
        <v>16.8</v>
      </c>
    </row>
    <row r="383" spans="1:9" ht="15" customHeight="1">
      <c r="A383" s="177"/>
      <c r="B383" s="177"/>
      <c r="C383" s="177"/>
      <c r="D383" s="177"/>
      <c r="E383" s="177"/>
      <c r="F383" s="177"/>
      <c r="G383" s="349" t="s">
        <v>3189</v>
      </c>
      <c r="H383" s="269"/>
      <c r="I383" s="218">
        <v>79.55</v>
      </c>
    </row>
    <row r="384" spans="1:9" ht="15" customHeight="1">
      <c r="A384" s="177"/>
      <c r="B384" s="177"/>
      <c r="C384" s="177"/>
      <c r="D384" s="347"/>
      <c r="E384" s="246"/>
      <c r="F384" s="246"/>
      <c r="G384" s="177"/>
      <c r="H384" s="177"/>
      <c r="I384" s="177"/>
    </row>
    <row r="385" spans="1:9" ht="15" customHeight="1">
      <c r="A385" s="348" t="s">
        <v>3190</v>
      </c>
      <c r="B385" s="268"/>
      <c r="C385" s="268"/>
      <c r="D385" s="268"/>
      <c r="E385" s="268"/>
      <c r="F385" s="268"/>
      <c r="G385" s="268"/>
      <c r="H385" s="268"/>
      <c r="I385" s="269"/>
    </row>
    <row r="386" spans="1:9" ht="15" customHeight="1">
      <c r="A386" s="357" t="s">
        <v>3191</v>
      </c>
      <c r="B386" s="327"/>
      <c r="C386" s="362" t="s">
        <v>3192</v>
      </c>
      <c r="D386" s="266"/>
      <c r="E386" s="355" t="s">
        <v>3193</v>
      </c>
      <c r="F386" s="269"/>
      <c r="G386" s="355" t="s">
        <v>3194</v>
      </c>
      <c r="H386" s="269"/>
      <c r="I386" s="360" t="s">
        <v>3195</v>
      </c>
    </row>
    <row r="387" spans="1:9" ht="15" customHeight="1">
      <c r="A387" s="335"/>
      <c r="B387" s="358"/>
      <c r="C387" s="335"/>
      <c r="D387" s="332"/>
      <c r="E387" s="226" t="s">
        <v>3196</v>
      </c>
      <c r="F387" s="226" t="s">
        <v>3197</v>
      </c>
      <c r="G387" s="226" t="s">
        <v>3198</v>
      </c>
      <c r="H387" s="226" t="s">
        <v>3199</v>
      </c>
      <c r="I387" s="296"/>
    </row>
    <row r="388" spans="1:9" ht="15" customHeight="1">
      <c r="A388" s="220" t="s">
        <v>3200</v>
      </c>
      <c r="B388" s="219" t="s">
        <v>3201</v>
      </c>
      <c r="C388" s="359">
        <v>1</v>
      </c>
      <c r="D388" s="269"/>
      <c r="E388" s="227">
        <v>0.3</v>
      </c>
      <c r="F388" s="227">
        <v>0.7</v>
      </c>
      <c r="G388" s="225">
        <v>144.3022</v>
      </c>
      <c r="H388" s="225">
        <v>70.902900000000002</v>
      </c>
      <c r="I388" s="225">
        <v>92.922700000000006</v>
      </c>
    </row>
    <row r="389" spans="1:9" ht="15" customHeight="1">
      <c r="A389" s="220" t="s">
        <v>3202</v>
      </c>
      <c r="B389" s="219" t="s">
        <v>3203</v>
      </c>
      <c r="C389" s="359">
        <v>1</v>
      </c>
      <c r="D389" s="269"/>
      <c r="E389" s="227">
        <v>1</v>
      </c>
      <c r="F389" s="227">
        <v>0</v>
      </c>
      <c r="G389" s="225">
        <v>61.458500000000001</v>
      </c>
      <c r="H389" s="225">
        <v>51.268700000000003</v>
      </c>
      <c r="I389" s="225">
        <v>61.458500000000001</v>
      </c>
    </row>
    <row r="390" spans="1:9" ht="15" customHeight="1">
      <c r="A390" s="220" t="s">
        <v>3204</v>
      </c>
      <c r="B390" s="219" t="s">
        <v>3205</v>
      </c>
      <c r="C390" s="359">
        <v>1</v>
      </c>
      <c r="D390" s="269"/>
      <c r="E390" s="227">
        <v>1</v>
      </c>
      <c r="F390" s="227">
        <v>0</v>
      </c>
      <c r="G390" s="225">
        <v>30.217400000000001</v>
      </c>
      <c r="H390" s="225">
        <v>3.9588000000000001</v>
      </c>
      <c r="I390" s="225">
        <v>30.217400000000001</v>
      </c>
    </row>
    <row r="391" spans="1:9" ht="15" customHeight="1">
      <c r="A391" s="177"/>
      <c r="B391" s="177"/>
      <c r="C391" s="177"/>
      <c r="D391" s="177"/>
      <c r="E391" s="177"/>
      <c r="F391" s="177"/>
      <c r="G391" s="344" t="s">
        <v>3206</v>
      </c>
      <c r="H391" s="269"/>
      <c r="I391" s="228">
        <v>184.5986</v>
      </c>
    </row>
    <row r="392" spans="1:9" ht="15" customHeight="1">
      <c r="A392" s="353" t="s">
        <v>3207</v>
      </c>
      <c r="B392" s="268"/>
      <c r="C392" s="268"/>
      <c r="D392" s="268"/>
      <c r="E392" s="269"/>
      <c r="F392" s="216" t="s">
        <v>3208</v>
      </c>
      <c r="G392" s="216" t="s">
        <v>3209</v>
      </c>
      <c r="H392" s="216" t="s">
        <v>3210</v>
      </c>
      <c r="I392" s="216" t="s">
        <v>3211</v>
      </c>
    </row>
    <row r="393" spans="1:9" ht="15" customHeight="1">
      <c r="A393" s="220" t="s">
        <v>3212</v>
      </c>
      <c r="B393" s="354" t="s">
        <v>3213</v>
      </c>
      <c r="C393" s="268"/>
      <c r="D393" s="268"/>
      <c r="E393" s="268"/>
      <c r="F393" s="220" t="s">
        <v>3214</v>
      </c>
      <c r="G393" s="224">
        <v>2</v>
      </c>
      <c r="H393" s="221">
        <v>11.7669</v>
      </c>
      <c r="I393" s="221">
        <v>23.54</v>
      </c>
    </row>
    <row r="394" spans="1:9" ht="15" customHeight="1">
      <c r="A394" s="177"/>
      <c r="B394" s="177"/>
      <c r="C394" s="177"/>
      <c r="D394" s="177"/>
      <c r="E394" s="177"/>
      <c r="F394" s="177"/>
      <c r="G394" s="344" t="s">
        <v>3215</v>
      </c>
      <c r="H394" s="269"/>
      <c r="I394" s="218">
        <v>23.54</v>
      </c>
    </row>
    <row r="395" spans="1:9" ht="15" customHeight="1">
      <c r="A395" s="177"/>
      <c r="B395" s="177"/>
      <c r="C395" s="177"/>
      <c r="D395" s="177"/>
      <c r="E395" s="177"/>
      <c r="F395" s="177"/>
      <c r="G395" s="349" t="s">
        <v>3216</v>
      </c>
      <c r="H395" s="269"/>
      <c r="I395" s="225">
        <v>208.1386</v>
      </c>
    </row>
    <row r="396" spans="1:9" ht="15" customHeight="1">
      <c r="A396" s="177"/>
      <c r="B396" s="177"/>
      <c r="C396" s="177"/>
      <c r="D396" s="177"/>
      <c r="E396" s="177"/>
      <c r="F396" s="177"/>
      <c r="G396" s="349" t="s">
        <v>3217</v>
      </c>
      <c r="H396" s="269"/>
      <c r="I396" s="225">
        <v>24.9</v>
      </c>
    </row>
    <row r="397" spans="1:9" ht="15" customHeight="1">
      <c r="A397" s="177"/>
      <c r="B397" s="177"/>
      <c r="C397" s="177"/>
      <c r="D397" s="177"/>
      <c r="E397" s="177"/>
      <c r="F397" s="177"/>
      <c r="G397" s="349" t="s">
        <v>3218</v>
      </c>
      <c r="H397" s="269"/>
      <c r="I397" s="225">
        <v>8.359</v>
      </c>
    </row>
    <row r="398" spans="1:9" ht="15" customHeight="1">
      <c r="A398" s="353" t="s">
        <v>3219</v>
      </c>
      <c r="B398" s="268"/>
      <c r="C398" s="268"/>
      <c r="D398" s="268"/>
      <c r="E398" s="269"/>
      <c r="F398" s="216" t="s">
        <v>3220</v>
      </c>
      <c r="G398" s="216" t="s">
        <v>3221</v>
      </c>
      <c r="H398" s="216" t="s">
        <v>3222</v>
      </c>
      <c r="I398" s="216" t="s">
        <v>3223</v>
      </c>
    </row>
    <row r="399" spans="1:9" ht="19.5" customHeight="1">
      <c r="A399" s="220" t="s">
        <v>3224</v>
      </c>
      <c r="B399" s="354" t="s">
        <v>3225</v>
      </c>
      <c r="C399" s="268"/>
      <c r="D399" s="268"/>
      <c r="E399" s="269"/>
      <c r="F399" s="220" t="s">
        <v>3226</v>
      </c>
      <c r="G399" s="224">
        <v>1.9035299999999999</v>
      </c>
      <c r="H399" s="221">
        <v>6.3838999999999997</v>
      </c>
      <c r="I399" s="221">
        <v>12.14</v>
      </c>
    </row>
    <row r="400" spans="1:9" ht="19.5" customHeight="1">
      <c r="A400" s="220" t="s">
        <v>3227</v>
      </c>
      <c r="B400" s="354" t="s">
        <v>3228</v>
      </c>
      <c r="C400" s="268"/>
      <c r="D400" s="268"/>
      <c r="E400" s="269"/>
      <c r="F400" s="220" t="s">
        <v>3229</v>
      </c>
      <c r="G400" s="224">
        <v>0.51948000000000005</v>
      </c>
      <c r="H400" s="221">
        <v>117.6374</v>
      </c>
      <c r="I400" s="221">
        <v>61.11</v>
      </c>
    </row>
    <row r="401" spans="1:9" ht="15" customHeight="1">
      <c r="A401" s="220" t="s">
        <v>3230</v>
      </c>
      <c r="B401" s="354" t="s">
        <v>3231</v>
      </c>
      <c r="C401" s="268"/>
      <c r="D401" s="268"/>
      <c r="E401" s="269"/>
      <c r="F401" s="220" t="s">
        <v>3232</v>
      </c>
      <c r="G401" s="224">
        <v>0.68813000000000002</v>
      </c>
      <c r="H401" s="221">
        <v>80.014399999999995</v>
      </c>
      <c r="I401" s="221">
        <v>55.06</v>
      </c>
    </row>
    <row r="402" spans="1:9" ht="19.5" customHeight="1">
      <c r="A402" s="220" t="s">
        <v>3233</v>
      </c>
      <c r="B402" s="354" t="s">
        <v>3234</v>
      </c>
      <c r="C402" s="268"/>
      <c r="D402" s="268"/>
      <c r="E402" s="269"/>
      <c r="F402" s="220" t="s">
        <v>3235</v>
      </c>
      <c r="G402" s="224">
        <v>475.88225999999997</v>
      </c>
      <c r="H402" s="221">
        <v>0.43159999999999998</v>
      </c>
      <c r="I402" s="221">
        <v>204.63</v>
      </c>
    </row>
    <row r="403" spans="1:9" ht="15" customHeight="1">
      <c r="A403" s="177"/>
      <c r="B403" s="177"/>
      <c r="C403" s="177"/>
      <c r="D403" s="177"/>
      <c r="E403" s="177"/>
      <c r="F403" s="177"/>
      <c r="G403" s="344" t="s">
        <v>3236</v>
      </c>
      <c r="H403" s="269"/>
      <c r="I403" s="218">
        <v>332.94</v>
      </c>
    </row>
    <row r="404" spans="1:9" ht="15" customHeight="1">
      <c r="A404" s="353" t="s">
        <v>3237</v>
      </c>
      <c r="B404" s="269"/>
      <c r="C404" s="352" t="s">
        <v>3238</v>
      </c>
      <c r="D404" s="269"/>
      <c r="E404" s="352" t="s">
        <v>3239</v>
      </c>
      <c r="F404" s="269"/>
      <c r="G404" s="226" t="s">
        <v>3240</v>
      </c>
      <c r="H404" s="226" t="s">
        <v>3241</v>
      </c>
      <c r="I404" s="226" t="s">
        <v>3242</v>
      </c>
    </row>
    <row r="405" spans="1:9" ht="15" customHeight="1">
      <c r="A405" s="233" t="s">
        <v>3243</v>
      </c>
      <c r="B405" s="234" t="s">
        <v>3244</v>
      </c>
      <c r="C405" s="361" t="s">
        <v>3245</v>
      </c>
      <c r="D405" s="269"/>
      <c r="E405" s="361" t="s">
        <v>3246</v>
      </c>
      <c r="F405" s="269"/>
      <c r="G405" s="235">
        <v>1.9E-3</v>
      </c>
      <c r="H405" s="236">
        <v>23.99</v>
      </c>
      <c r="I405" s="236">
        <v>0.05</v>
      </c>
    </row>
    <row r="406" spans="1:9" ht="15" customHeight="1">
      <c r="A406" s="233" t="s">
        <v>3247</v>
      </c>
      <c r="B406" s="234" t="s">
        <v>3248</v>
      </c>
      <c r="C406" s="361" t="s">
        <v>3249</v>
      </c>
      <c r="D406" s="269"/>
      <c r="E406" s="361" t="s">
        <v>3250</v>
      </c>
      <c r="F406" s="269"/>
      <c r="G406" s="235">
        <v>0.77922000000000002</v>
      </c>
      <c r="H406" s="236">
        <v>1.27</v>
      </c>
      <c r="I406" s="236">
        <v>0.99</v>
      </c>
    </row>
    <row r="407" spans="1:9" ht="15" customHeight="1">
      <c r="A407" s="233" t="s">
        <v>3251</v>
      </c>
      <c r="B407" s="234" t="s">
        <v>3252</v>
      </c>
      <c r="C407" s="361" t="s">
        <v>3253</v>
      </c>
      <c r="D407" s="269"/>
      <c r="E407" s="361" t="s">
        <v>3254</v>
      </c>
      <c r="F407" s="269"/>
      <c r="G407" s="235">
        <v>1.0322</v>
      </c>
      <c r="H407" s="236">
        <v>1.27</v>
      </c>
      <c r="I407" s="236">
        <v>1.31</v>
      </c>
    </row>
    <row r="408" spans="1:9" ht="9.75" customHeight="1">
      <c r="A408" s="233" t="s">
        <v>3255</v>
      </c>
      <c r="B408" s="234" t="s">
        <v>3256</v>
      </c>
      <c r="C408" s="361" t="s">
        <v>3257</v>
      </c>
      <c r="D408" s="269"/>
      <c r="E408" s="361" t="s">
        <v>3258</v>
      </c>
      <c r="F408" s="269"/>
      <c r="G408" s="235">
        <v>0.47588000000000003</v>
      </c>
      <c r="H408" s="236">
        <v>23.99</v>
      </c>
      <c r="I408" s="236">
        <v>11.42</v>
      </c>
    </row>
    <row r="409" spans="1:9" ht="19.5" customHeight="1">
      <c r="A409" s="177"/>
      <c r="B409" s="177"/>
      <c r="C409" s="177"/>
      <c r="D409" s="177"/>
      <c r="E409" s="177"/>
      <c r="F409" s="177"/>
      <c r="G409" s="344" t="s">
        <v>3259</v>
      </c>
      <c r="H409" s="269"/>
      <c r="I409" s="221">
        <v>13.77</v>
      </c>
    </row>
    <row r="410" spans="1:9" ht="9.75" customHeight="1">
      <c r="A410" s="177"/>
      <c r="B410" s="177"/>
      <c r="C410" s="177"/>
      <c r="D410" s="177"/>
      <c r="E410" s="177"/>
      <c r="F410" s="177"/>
      <c r="G410" s="349" t="s">
        <v>3260</v>
      </c>
      <c r="H410" s="269"/>
      <c r="I410" s="221">
        <v>355.06900000000002</v>
      </c>
    </row>
    <row r="411" spans="1:9" ht="15" customHeight="1">
      <c r="A411" s="177"/>
      <c r="B411" s="177"/>
      <c r="C411" s="177"/>
      <c r="D411" s="177"/>
      <c r="E411" s="177"/>
      <c r="F411" s="177"/>
      <c r="G411" s="349" t="s">
        <v>3261</v>
      </c>
      <c r="H411" s="269"/>
      <c r="I411" s="218">
        <v>355.83</v>
      </c>
    </row>
    <row r="412" spans="1:9" ht="15" customHeight="1">
      <c r="A412" s="177"/>
      <c r="B412" s="177"/>
      <c r="C412" s="177"/>
      <c r="D412" s="177"/>
      <c r="E412" s="177"/>
      <c r="F412" s="177"/>
      <c r="G412" s="349" t="s">
        <v>3262</v>
      </c>
      <c r="H412" s="269"/>
      <c r="I412" s="218">
        <v>95.26</v>
      </c>
    </row>
    <row r="413" spans="1:9" ht="15" customHeight="1">
      <c r="A413" s="177"/>
      <c r="B413" s="177"/>
      <c r="C413" s="177"/>
      <c r="D413" s="177"/>
      <c r="E413" s="177"/>
      <c r="F413" s="177"/>
      <c r="G413" s="349" t="s">
        <v>3263</v>
      </c>
      <c r="H413" s="269"/>
      <c r="I413" s="218">
        <v>451.09</v>
      </c>
    </row>
    <row r="414" spans="1:9" ht="9.75" customHeight="1">
      <c r="A414" s="177"/>
      <c r="B414" s="177"/>
      <c r="C414" s="177"/>
      <c r="D414" s="347"/>
      <c r="E414" s="246"/>
      <c r="F414" s="246"/>
      <c r="G414" s="177"/>
      <c r="H414" s="177"/>
      <c r="I414" s="177"/>
    </row>
    <row r="415" spans="1:9" ht="19.5" customHeight="1">
      <c r="A415" s="348" t="s">
        <v>3264</v>
      </c>
      <c r="B415" s="268"/>
      <c r="C415" s="268"/>
      <c r="D415" s="268"/>
      <c r="E415" s="268"/>
      <c r="F415" s="268"/>
      <c r="G415" s="268"/>
      <c r="H415" s="268"/>
      <c r="I415" s="269"/>
    </row>
    <row r="416" spans="1:9" ht="15" customHeight="1">
      <c r="A416" s="356"/>
      <c r="B416" s="246"/>
      <c r="C416" s="246"/>
      <c r="D416" s="246"/>
      <c r="E416" s="246"/>
      <c r="F416" s="246"/>
      <c r="G416" s="246"/>
      <c r="H416" s="246"/>
      <c r="I416" s="246"/>
    </row>
    <row r="417" spans="1:9" ht="19.5" customHeight="1">
      <c r="A417" s="177"/>
      <c r="B417" s="177"/>
      <c r="C417" s="177"/>
      <c r="D417" s="177"/>
      <c r="E417" s="177"/>
      <c r="F417" s="177"/>
      <c r="G417" s="349" t="s">
        <v>3265</v>
      </c>
      <c r="H417" s="269"/>
      <c r="I417" s="218">
        <v>38.549999999999997</v>
      </c>
    </row>
    <row r="418" spans="1:9" ht="19.5" customHeight="1">
      <c r="A418" s="177"/>
      <c r="B418" s="177"/>
      <c r="C418" s="177"/>
      <c r="D418" s="177"/>
      <c r="E418" s="177"/>
      <c r="F418" s="177"/>
      <c r="G418" s="349" t="s">
        <v>3266</v>
      </c>
      <c r="H418" s="269"/>
      <c r="I418" s="218">
        <v>10.32</v>
      </c>
    </row>
    <row r="419" spans="1:9" ht="15" customHeight="1">
      <c r="A419" s="177"/>
      <c r="B419" s="177"/>
      <c r="C419" s="177"/>
      <c r="D419" s="177"/>
      <c r="E419" s="177"/>
      <c r="F419" s="177"/>
      <c r="G419" s="349" t="s">
        <v>3267</v>
      </c>
      <c r="H419" s="269"/>
      <c r="I419" s="218">
        <v>48.87</v>
      </c>
    </row>
    <row r="420" spans="1:9" ht="27.75" customHeight="1">
      <c r="A420" s="177"/>
      <c r="B420" s="177"/>
      <c r="C420" s="177"/>
      <c r="D420" s="347"/>
      <c r="E420" s="246"/>
      <c r="F420" s="246"/>
      <c r="G420" s="177"/>
      <c r="H420" s="177"/>
      <c r="I420" s="177"/>
    </row>
    <row r="421" spans="1:9" ht="27.75" customHeight="1">
      <c r="A421" s="348" t="s">
        <v>3268</v>
      </c>
      <c r="B421" s="268"/>
      <c r="C421" s="268"/>
      <c r="D421" s="268"/>
      <c r="E421" s="268"/>
      <c r="F421" s="268"/>
      <c r="G421" s="268"/>
      <c r="H421" s="268"/>
      <c r="I421" s="269"/>
    </row>
    <row r="422" spans="1:9" ht="19.5" customHeight="1">
      <c r="A422" s="351" t="s">
        <v>3269</v>
      </c>
      <c r="B422" s="268"/>
      <c r="C422" s="269"/>
      <c r="D422" s="352" t="s">
        <v>3270</v>
      </c>
      <c r="E422" s="269"/>
      <c r="F422" s="226" t="s">
        <v>3271</v>
      </c>
      <c r="G422" s="226" t="s">
        <v>3272</v>
      </c>
      <c r="H422" s="226" t="s">
        <v>3273</v>
      </c>
      <c r="I422" s="226" t="s">
        <v>3274</v>
      </c>
    </row>
    <row r="423" spans="1:9" ht="15" customHeight="1">
      <c r="A423" s="229" t="s">
        <v>3275</v>
      </c>
      <c r="B423" s="345" t="s">
        <v>3276</v>
      </c>
      <c r="C423" s="269"/>
      <c r="D423" s="350" t="s">
        <v>3277</v>
      </c>
      <c r="E423" s="269"/>
      <c r="F423" s="229" t="s">
        <v>3278</v>
      </c>
      <c r="G423" s="230">
        <v>0.47399999999999998</v>
      </c>
      <c r="H423" s="231">
        <v>3.25</v>
      </c>
      <c r="I423" s="231">
        <v>1.54</v>
      </c>
    </row>
    <row r="424" spans="1:9" ht="15" customHeight="1">
      <c r="A424" s="229" t="s">
        <v>3279</v>
      </c>
      <c r="B424" s="345" t="s">
        <v>3280</v>
      </c>
      <c r="C424" s="269"/>
      <c r="D424" s="350" t="s">
        <v>3281</v>
      </c>
      <c r="E424" s="269"/>
      <c r="F424" s="229" t="s">
        <v>3282</v>
      </c>
      <c r="G424" s="230">
        <v>1.1859999999999999</v>
      </c>
      <c r="H424" s="231">
        <v>3.25</v>
      </c>
      <c r="I424" s="231">
        <v>3.85</v>
      </c>
    </row>
    <row r="425" spans="1:9" ht="15" customHeight="1">
      <c r="A425" s="229" t="s">
        <v>3283</v>
      </c>
      <c r="B425" s="345" t="s">
        <v>3284</v>
      </c>
      <c r="C425" s="269"/>
      <c r="D425" s="350" t="s">
        <v>3285</v>
      </c>
      <c r="E425" s="269"/>
      <c r="F425" s="229" t="s">
        <v>3286</v>
      </c>
      <c r="G425" s="230">
        <v>1.1859999999999999</v>
      </c>
      <c r="H425" s="231">
        <v>5.95</v>
      </c>
      <c r="I425" s="231">
        <v>7.06</v>
      </c>
    </row>
    <row r="426" spans="1:9" ht="15" customHeight="1">
      <c r="A426" s="229" t="s">
        <v>3287</v>
      </c>
      <c r="B426" s="345" t="s">
        <v>3288</v>
      </c>
      <c r="C426" s="269"/>
      <c r="D426" s="350" t="s">
        <v>3289</v>
      </c>
      <c r="E426" s="269"/>
      <c r="F426" s="229" t="s">
        <v>3290</v>
      </c>
      <c r="G426" s="230">
        <v>0.35599999999999998</v>
      </c>
      <c r="H426" s="231">
        <v>13</v>
      </c>
      <c r="I426" s="231">
        <v>4.63</v>
      </c>
    </row>
    <row r="427" spans="1:9" ht="15" customHeight="1">
      <c r="A427" s="177"/>
      <c r="B427" s="177"/>
      <c r="C427" s="177"/>
      <c r="D427" s="177"/>
      <c r="E427" s="177"/>
      <c r="F427" s="177"/>
      <c r="G427" s="346" t="s">
        <v>3291</v>
      </c>
      <c r="H427" s="269"/>
      <c r="I427" s="232">
        <v>17.079999999999998</v>
      </c>
    </row>
    <row r="428" spans="1:9" ht="19.5" customHeight="1">
      <c r="A428" s="351" t="s">
        <v>3292</v>
      </c>
      <c r="B428" s="268"/>
      <c r="C428" s="269"/>
      <c r="D428" s="352" t="s">
        <v>3293</v>
      </c>
      <c r="E428" s="269"/>
      <c r="F428" s="226" t="s">
        <v>3294</v>
      </c>
      <c r="G428" s="226" t="s">
        <v>3295</v>
      </c>
      <c r="H428" s="226" t="s">
        <v>3296</v>
      </c>
      <c r="I428" s="226" t="s">
        <v>3297</v>
      </c>
    </row>
    <row r="429" spans="1:9" ht="15" customHeight="1">
      <c r="A429" s="229" t="s">
        <v>3298</v>
      </c>
      <c r="B429" s="345" t="s">
        <v>3299</v>
      </c>
      <c r="C429" s="269"/>
      <c r="D429" s="350" t="s">
        <v>3300</v>
      </c>
      <c r="E429" s="269"/>
      <c r="F429" s="229" t="s">
        <v>3301</v>
      </c>
      <c r="G429" s="230">
        <v>0.01</v>
      </c>
      <c r="H429" s="231">
        <v>6.08</v>
      </c>
      <c r="I429" s="231">
        <v>0.06</v>
      </c>
    </row>
    <row r="430" spans="1:9" ht="15" customHeight="1">
      <c r="A430" s="229" t="s">
        <v>3302</v>
      </c>
      <c r="B430" s="345" t="s">
        <v>3303</v>
      </c>
      <c r="C430" s="269"/>
      <c r="D430" s="350" t="s">
        <v>3304</v>
      </c>
      <c r="E430" s="269"/>
      <c r="F430" s="229" t="s">
        <v>3305</v>
      </c>
      <c r="G430" s="230">
        <v>0.72599999999999998</v>
      </c>
      <c r="H430" s="231">
        <v>7.64</v>
      </c>
      <c r="I430" s="231">
        <v>5.55</v>
      </c>
    </row>
    <row r="431" spans="1:9" ht="15" customHeight="1">
      <c r="A431" s="229" t="s">
        <v>3306</v>
      </c>
      <c r="B431" s="345" t="s">
        <v>3307</v>
      </c>
      <c r="C431" s="269"/>
      <c r="D431" s="350" t="s">
        <v>3308</v>
      </c>
      <c r="E431" s="269"/>
      <c r="F431" s="229" t="s">
        <v>3309</v>
      </c>
      <c r="G431" s="230">
        <v>3.3000000000000002E-2</v>
      </c>
      <c r="H431" s="231">
        <v>34.08</v>
      </c>
      <c r="I431" s="231">
        <v>1.1200000000000001</v>
      </c>
    </row>
    <row r="432" spans="1:9" ht="15" customHeight="1">
      <c r="A432" s="177"/>
      <c r="B432" s="177"/>
      <c r="C432" s="177"/>
      <c r="D432" s="177"/>
      <c r="E432" s="177"/>
      <c r="F432" s="177"/>
      <c r="G432" s="346" t="s">
        <v>3310</v>
      </c>
      <c r="H432" s="269"/>
      <c r="I432" s="232">
        <v>6.73</v>
      </c>
    </row>
    <row r="433" spans="1:9" ht="9.75" customHeight="1">
      <c r="A433" s="351" t="s">
        <v>3311</v>
      </c>
      <c r="B433" s="268"/>
      <c r="C433" s="269"/>
      <c r="D433" s="352" t="s">
        <v>3312</v>
      </c>
      <c r="E433" s="269"/>
      <c r="F433" s="226" t="s">
        <v>3313</v>
      </c>
      <c r="G433" s="226" t="s">
        <v>3314</v>
      </c>
      <c r="H433" s="226" t="s">
        <v>3315</v>
      </c>
      <c r="I433" s="226" t="s">
        <v>3316</v>
      </c>
    </row>
    <row r="434" spans="1:9" ht="19.5" customHeight="1">
      <c r="A434" s="229" t="s">
        <v>3317</v>
      </c>
      <c r="B434" s="345" t="s">
        <v>3318</v>
      </c>
      <c r="C434" s="269"/>
      <c r="D434" s="350" t="s">
        <v>3319</v>
      </c>
      <c r="E434" s="269"/>
      <c r="F434" s="229" t="s">
        <v>3320</v>
      </c>
      <c r="G434" s="230">
        <v>0.32400000000000001</v>
      </c>
      <c r="H434" s="231">
        <v>22.35</v>
      </c>
      <c r="I434" s="231">
        <v>7.24</v>
      </c>
    </row>
    <row r="435" spans="1:9" ht="9.75" customHeight="1">
      <c r="A435" s="229" t="s">
        <v>3321</v>
      </c>
      <c r="B435" s="345" t="s">
        <v>3322</v>
      </c>
      <c r="C435" s="269"/>
      <c r="D435" s="350" t="s">
        <v>3323</v>
      </c>
      <c r="E435" s="269"/>
      <c r="F435" s="229" t="s">
        <v>3324</v>
      </c>
      <c r="G435" s="230">
        <v>1.7689999999999999</v>
      </c>
      <c r="H435" s="231">
        <v>22.31</v>
      </c>
      <c r="I435" s="231">
        <v>39.47</v>
      </c>
    </row>
    <row r="436" spans="1:9" ht="9.75" customHeight="1">
      <c r="A436" s="229" t="s">
        <v>3325</v>
      </c>
      <c r="B436" s="345" t="s">
        <v>3326</v>
      </c>
      <c r="C436" s="269"/>
      <c r="D436" s="350" t="s">
        <v>3327</v>
      </c>
      <c r="E436" s="269"/>
      <c r="F436" s="229" t="s">
        <v>3328</v>
      </c>
      <c r="G436" s="230">
        <v>0.621</v>
      </c>
      <c r="H436" s="231">
        <v>124.5</v>
      </c>
      <c r="I436" s="231">
        <v>77.31</v>
      </c>
    </row>
    <row r="437" spans="1:9" ht="15" customHeight="1">
      <c r="A437" s="177"/>
      <c r="B437" s="177"/>
      <c r="C437" s="177"/>
      <c r="D437" s="177"/>
      <c r="E437" s="177"/>
      <c r="F437" s="177"/>
      <c r="G437" s="346" t="s">
        <v>3329</v>
      </c>
      <c r="H437" s="269"/>
      <c r="I437" s="232">
        <v>124.02</v>
      </c>
    </row>
    <row r="438" spans="1:9" ht="15" customHeight="1">
      <c r="A438" s="177"/>
      <c r="B438" s="177"/>
      <c r="C438" s="177"/>
      <c r="D438" s="177"/>
      <c r="E438" s="177"/>
      <c r="F438" s="177"/>
      <c r="G438" s="349" t="s">
        <v>3330</v>
      </c>
      <c r="H438" s="269"/>
      <c r="I438" s="218">
        <v>147.83000000000001</v>
      </c>
    </row>
    <row r="439" spans="1:9" ht="15" customHeight="1">
      <c r="A439" s="177"/>
      <c r="B439" s="177"/>
      <c r="C439" s="177"/>
      <c r="D439" s="177"/>
      <c r="E439" s="177"/>
      <c r="F439" s="177"/>
      <c r="G439" s="349" t="s">
        <v>3331</v>
      </c>
      <c r="H439" s="269"/>
      <c r="I439" s="218">
        <v>39.57</v>
      </c>
    </row>
    <row r="440" spans="1:9" ht="15" customHeight="1">
      <c r="A440" s="177"/>
      <c r="B440" s="177"/>
      <c r="C440" s="177"/>
      <c r="D440" s="177"/>
      <c r="E440" s="177"/>
      <c r="F440" s="177"/>
      <c r="G440" s="349" t="s">
        <v>3332</v>
      </c>
      <c r="H440" s="269"/>
      <c r="I440" s="218">
        <v>187.4</v>
      </c>
    </row>
    <row r="441" spans="1:9" ht="15" customHeight="1">
      <c r="A441" s="177"/>
      <c r="B441" s="177"/>
      <c r="C441" s="177"/>
      <c r="D441" s="347"/>
      <c r="E441" s="246"/>
      <c r="F441" s="246"/>
      <c r="G441" s="177"/>
      <c r="H441" s="177"/>
      <c r="I441" s="177"/>
    </row>
    <row r="442" spans="1:9" ht="15" customHeight="1">
      <c r="A442" s="348" t="s">
        <v>3333</v>
      </c>
      <c r="B442" s="268"/>
      <c r="C442" s="268"/>
      <c r="D442" s="268"/>
      <c r="E442" s="268"/>
      <c r="F442" s="268"/>
      <c r="G442" s="268"/>
      <c r="H442" s="268"/>
      <c r="I442" s="269"/>
    </row>
    <row r="443" spans="1:9" ht="15" customHeight="1">
      <c r="A443" s="353" t="s">
        <v>3334</v>
      </c>
      <c r="B443" s="268"/>
      <c r="C443" s="268"/>
      <c r="D443" s="268"/>
      <c r="E443" s="269"/>
      <c r="F443" s="216" t="s">
        <v>3335</v>
      </c>
      <c r="G443" s="216" t="s">
        <v>3336</v>
      </c>
      <c r="H443" s="216" t="s">
        <v>3337</v>
      </c>
      <c r="I443" s="216" t="s">
        <v>3338</v>
      </c>
    </row>
    <row r="444" spans="1:9" ht="15" customHeight="1">
      <c r="A444" s="220" t="s">
        <v>3339</v>
      </c>
      <c r="B444" s="354" t="s">
        <v>3340</v>
      </c>
      <c r="C444" s="268"/>
      <c r="D444" s="268"/>
      <c r="E444" s="268"/>
      <c r="F444" s="220" t="s">
        <v>3341</v>
      </c>
      <c r="G444" s="224">
        <v>1</v>
      </c>
      <c r="H444" s="221">
        <v>23.143699999999999</v>
      </c>
      <c r="I444" s="221">
        <v>23.14</v>
      </c>
    </row>
    <row r="445" spans="1:9" ht="15" customHeight="1">
      <c r="A445" s="220" t="s">
        <v>3342</v>
      </c>
      <c r="B445" s="354" t="s">
        <v>3343</v>
      </c>
      <c r="C445" s="268"/>
      <c r="D445" s="268"/>
      <c r="E445" s="268"/>
      <c r="F445" s="220" t="s">
        <v>3344</v>
      </c>
      <c r="G445" s="224">
        <v>4</v>
      </c>
      <c r="H445" s="221">
        <v>11.7669</v>
      </c>
      <c r="I445" s="221">
        <v>47.08</v>
      </c>
    </row>
    <row r="446" spans="1:9" ht="15" customHeight="1">
      <c r="A446" s="177"/>
      <c r="B446" s="177"/>
      <c r="C446" s="177"/>
      <c r="D446" s="177"/>
      <c r="E446" s="177"/>
      <c r="F446" s="177"/>
      <c r="G446" s="344" t="s">
        <v>3345</v>
      </c>
      <c r="H446" s="269"/>
      <c r="I446" s="218">
        <v>70.22</v>
      </c>
    </row>
    <row r="447" spans="1:9" ht="15" customHeight="1">
      <c r="A447" s="177"/>
      <c r="B447" s="177"/>
      <c r="C447" s="177"/>
      <c r="D447" s="177"/>
      <c r="E447" s="177"/>
      <c r="F447" s="177"/>
      <c r="G447" s="349" t="s">
        <v>3346</v>
      </c>
      <c r="H447" s="269"/>
      <c r="I447" s="225">
        <v>70.22</v>
      </c>
    </row>
    <row r="448" spans="1:9" ht="15" customHeight="1">
      <c r="A448" s="177"/>
      <c r="B448" s="177"/>
      <c r="C448" s="177"/>
      <c r="D448" s="177"/>
      <c r="E448" s="177"/>
      <c r="F448" s="177"/>
      <c r="G448" s="349" t="s">
        <v>3347</v>
      </c>
      <c r="H448" s="269"/>
      <c r="I448" s="225">
        <v>1</v>
      </c>
    </row>
    <row r="449" spans="1:9" ht="15" customHeight="1">
      <c r="A449" s="177"/>
      <c r="B449" s="177"/>
      <c r="C449" s="177"/>
      <c r="D449" s="177"/>
      <c r="E449" s="177"/>
      <c r="F449" s="177"/>
      <c r="G449" s="349" t="s">
        <v>3348</v>
      </c>
      <c r="H449" s="269"/>
      <c r="I449" s="225">
        <v>70.22</v>
      </c>
    </row>
    <row r="450" spans="1:9" ht="15" customHeight="1">
      <c r="A450" s="353" t="s">
        <v>3349</v>
      </c>
      <c r="B450" s="268"/>
      <c r="C450" s="268"/>
      <c r="D450" s="268"/>
      <c r="E450" s="269"/>
      <c r="F450" s="216" t="s">
        <v>3350</v>
      </c>
      <c r="G450" s="216" t="s">
        <v>3351</v>
      </c>
      <c r="H450" s="216" t="s">
        <v>3352</v>
      </c>
      <c r="I450" s="216" t="s">
        <v>3353</v>
      </c>
    </row>
    <row r="451" spans="1:9" ht="15" customHeight="1">
      <c r="A451" s="220" t="s">
        <v>3354</v>
      </c>
      <c r="B451" s="354" t="s">
        <v>3355</v>
      </c>
      <c r="C451" s="268"/>
      <c r="D451" s="268"/>
      <c r="E451" s="269"/>
      <c r="F451" s="220" t="s">
        <v>3356</v>
      </c>
      <c r="G451" s="224">
        <v>0.9</v>
      </c>
      <c r="H451" s="221">
        <v>13.168100000000001</v>
      </c>
      <c r="I451" s="221">
        <v>11.85</v>
      </c>
    </row>
    <row r="452" spans="1:9" ht="15" customHeight="1">
      <c r="A452" s="220" t="s">
        <v>3357</v>
      </c>
      <c r="B452" s="354" t="s">
        <v>3358</v>
      </c>
      <c r="C452" s="268"/>
      <c r="D452" s="268"/>
      <c r="E452" s="269"/>
      <c r="F452" s="220" t="s">
        <v>3359</v>
      </c>
      <c r="G452" s="224">
        <v>5.5931300000000004</v>
      </c>
      <c r="H452" s="221">
        <v>10.535500000000001</v>
      </c>
      <c r="I452" s="221">
        <v>58.95</v>
      </c>
    </row>
    <row r="453" spans="1:9" ht="15" customHeight="1">
      <c r="A453" s="177"/>
      <c r="B453" s="177"/>
      <c r="C453" s="177"/>
      <c r="D453" s="177"/>
      <c r="E453" s="177"/>
      <c r="F453" s="177"/>
      <c r="G453" s="344" t="s">
        <v>3360</v>
      </c>
      <c r="H453" s="269"/>
      <c r="I453" s="218">
        <v>70.8</v>
      </c>
    </row>
    <row r="454" spans="1:9" ht="19.5" customHeight="1">
      <c r="A454" s="353" t="s">
        <v>3361</v>
      </c>
      <c r="B454" s="268"/>
      <c r="C454" s="268"/>
      <c r="D454" s="268"/>
      <c r="E454" s="269"/>
      <c r="F454" s="216" t="s">
        <v>3362</v>
      </c>
      <c r="G454" s="216" t="s">
        <v>3363</v>
      </c>
      <c r="H454" s="216" t="s">
        <v>3364</v>
      </c>
      <c r="I454" s="216" t="s">
        <v>3365</v>
      </c>
    </row>
    <row r="455" spans="1:9" ht="19.5" customHeight="1">
      <c r="A455" s="220" t="s">
        <v>3366</v>
      </c>
      <c r="B455" s="354" t="s">
        <v>3367</v>
      </c>
      <c r="C455" s="268"/>
      <c r="D455" s="268"/>
      <c r="E455" s="269"/>
      <c r="F455" s="220" t="s">
        <v>3368</v>
      </c>
      <c r="G455" s="237">
        <v>0.25992999999999999</v>
      </c>
      <c r="H455" s="221">
        <v>50.67</v>
      </c>
      <c r="I455" s="221">
        <v>13.17</v>
      </c>
    </row>
    <row r="456" spans="1:9" ht="15" customHeight="1">
      <c r="A456" s="177"/>
      <c r="B456" s="177"/>
      <c r="C456" s="177"/>
      <c r="D456" s="177"/>
      <c r="E456" s="177"/>
      <c r="F456" s="177"/>
      <c r="G456" s="344" t="s">
        <v>3369</v>
      </c>
      <c r="H456" s="269"/>
      <c r="I456" s="218">
        <v>13.17</v>
      </c>
    </row>
    <row r="457" spans="1:9" ht="15" customHeight="1">
      <c r="A457" s="353" t="s">
        <v>3370</v>
      </c>
      <c r="B457" s="269"/>
      <c r="C457" s="352" t="s">
        <v>3371</v>
      </c>
      <c r="D457" s="269"/>
      <c r="E457" s="352" t="s">
        <v>3372</v>
      </c>
      <c r="F457" s="269"/>
      <c r="G457" s="226" t="s">
        <v>3373</v>
      </c>
      <c r="H457" s="226" t="s">
        <v>3374</v>
      </c>
      <c r="I457" s="226" t="s">
        <v>3375</v>
      </c>
    </row>
    <row r="458" spans="1:9" ht="15" customHeight="1">
      <c r="A458" s="233" t="s">
        <v>3376</v>
      </c>
      <c r="B458" s="234" t="s">
        <v>3377</v>
      </c>
      <c r="C458" s="361" t="s">
        <v>3378</v>
      </c>
      <c r="D458" s="269"/>
      <c r="E458" s="361" t="s">
        <v>3379</v>
      </c>
      <c r="F458" s="269"/>
      <c r="G458" s="235">
        <v>8.9999999999999998E-4</v>
      </c>
      <c r="H458" s="236">
        <v>25.86</v>
      </c>
      <c r="I458" s="236">
        <v>0.02</v>
      </c>
    </row>
    <row r="459" spans="1:9" ht="15" customHeight="1">
      <c r="A459" s="233" t="s">
        <v>3380</v>
      </c>
      <c r="B459" s="234" t="s">
        <v>3381</v>
      </c>
      <c r="C459" s="361" t="s">
        <v>3382</v>
      </c>
      <c r="D459" s="269"/>
      <c r="E459" s="361" t="s">
        <v>3383</v>
      </c>
      <c r="F459" s="269"/>
      <c r="G459" s="235">
        <v>5.5900000000000004E-3</v>
      </c>
      <c r="H459" s="236">
        <v>25.86</v>
      </c>
      <c r="I459" s="236">
        <v>0.14000000000000001</v>
      </c>
    </row>
    <row r="460" spans="1:9" ht="15" customHeight="1">
      <c r="A460" s="177"/>
      <c r="B460" s="177"/>
      <c r="C460" s="177"/>
      <c r="D460" s="177"/>
      <c r="E460" s="177"/>
      <c r="F460" s="177"/>
      <c r="G460" s="344" t="s">
        <v>3384</v>
      </c>
      <c r="H460" s="269"/>
      <c r="I460" s="221">
        <v>0.16</v>
      </c>
    </row>
    <row r="461" spans="1:9" ht="9.75" customHeight="1">
      <c r="A461" s="177"/>
      <c r="B461" s="177"/>
      <c r="C461" s="177"/>
      <c r="D461" s="177"/>
      <c r="E461" s="177"/>
      <c r="F461" s="177"/>
      <c r="G461" s="349" t="s">
        <v>3385</v>
      </c>
      <c r="H461" s="269"/>
      <c r="I461" s="221">
        <v>154.35</v>
      </c>
    </row>
    <row r="462" spans="1:9" ht="19.5" customHeight="1">
      <c r="A462" s="177"/>
      <c r="B462" s="177"/>
      <c r="C462" s="177"/>
      <c r="D462" s="177"/>
      <c r="E462" s="177"/>
      <c r="F462" s="177"/>
      <c r="G462" s="349" t="s">
        <v>3386</v>
      </c>
      <c r="H462" s="269"/>
      <c r="I462" s="218">
        <v>154.33000000000001</v>
      </c>
    </row>
    <row r="463" spans="1:9" ht="15" customHeight="1">
      <c r="A463" s="177"/>
      <c r="B463" s="177"/>
      <c r="C463" s="177"/>
      <c r="D463" s="177"/>
      <c r="E463" s="177"/>
      <c r="F463" s="177"/>
      <c r="G463" s="349" t="s">
        <v>3387</v>
      </c>
      <c r="H463" s="269"/>
      <c r="I463" s="218">
        <v>41.31</v>
      </c>
    </row>
    <row r="464" spans="1:9" ht="19.5" customHeight="1">
      <c r="A464" s="177"/>
      <c r="B464" s="177"/>
      <c r="C464" s="177"/>
      <c r="D464" s="177"/>
      <c r="E464" s="177"/>
      <c r="F464" s="177"/>
      <c r="G464" s="349" t="s">
        <v>3388</v>
      </c>
      <c r="H464" s="269"/>
      <c r="I464" s="218">
        <v>195.64</v>
      </c>
    </row>
    <row r="465" spans="1:9" ht="15" customHeight="1">
      <c r="A465" s="177"/>
      <c r="B465" s="177"/>
      <c r="C465" s="177"/>
      <c r="D465" s="347"/>
      <c r="E465" s="246"/>
      <c r="F465" s="246"/>
      <c r="G465" s="177"/>
      <c r="H465" s="177"/>
      <c r="I465" s="177"/>
    </row>
    <row r="466" spans="1:9" ht="15" customHeight="1">
      <c r="A466" s="348" t="s">
        <v>3389</v>
      </c>
      <c r="B466" s="268"/>
      <c r="C466" s="268"/>
      <c r="D466" s="268"/>
      <c r="E466" s="268"/>
      <c r="F466" s="268"/>
      <c r="G466" s="268"/>
      <c r="H466" s="268"/>
      <c r="I466" s="269"/>
    </row>
    <row r="467" spans="1:9" ht="15" customHeight="1">
      <c r="A467" s="351" t="s">
        <v>3390</v>
      </c>
      <c r="B467" s="268"/>
      <c r="C467" s="269"/>
      <c r="D467" s="352" t="s">
        <v>3391</v>
      </c>
      <c r="E467" s="269"/>
      <c r="F467" s="226" t="s">
        <v>3392</v>
      </c>
      <c r="G467" s="226" t="s">
        <v>3393</v>
      </c>
      <c r="H467" s="226" t="s">
        <v>3394</v>
      </c>
      <c r="I467" s="226" t="s">
        <v>3395</v>
      </c>
    </row>
    <row r="468" spans="1:9" ht="27.75" customHeight="1">
      <c r="A468" s="229" t="s">
        <v>3396</v>
      </c>
      <c r="B468" s="345" t="s">
        <v>3397</v>
      </c>
      <c r="C468" s="269"/>
      <c r="D468" s="350" t="s">
        <v>3398</v>
      </c>
      <c r="E468" s="269"/>
      <c r="F468" s="229" t="s">
        <v>3399</v>
      </c>
      <c r="G468" s="230">
        <v>0.34300000000000003</v>
      </c>
      <c r="H468" s="231">
        <v>11.7669</v>
      </c>
      <c r="I468" s="231">
        <v>4.04</v>
      </c>
    </row>
    <row r="469" spans="1:9" ht="27.75" customHeight="1">
      <c r="A469" s="177"/>
      <c r="B469" s="177"/>
      <c r="C469" s="177"/>
      <c r="D469" s="177"/>
      <c r="E469" s="177"/>
      <c r="F469" s="177"/>
      <c r="G469" s="346" t="s">
        <v>3400</v>
      </c>
      <c r="H469" s="269"/>
      <c r="I469" s="232">
        <v>4.04</v>
      </c>
    </row>
    <row r="470" spans="1:9" ht="15" customHeight="1">
      <c r="A470" s="351" t="s">
        <v>3401</v>
      </c>
      <c r="B470" s="268"/>
      <c r="C470" s="269"/>
      <c r="D470" s="352" t="s">
        <v>3402</v>
      </c>
      <c r="E470" s="269"/>
      <c r="F470" s="226" t="s">
        <v>3403</v>
      </c>
      <c r="G470" s="226" t="s">
        <v>3404</v>
      </c>
      <c r="H470" s="226" t="s">
        <v>3405</v>
      </c>
      <c r="I470" s="226" t="s">
        <v>3406</v>
      </c>
    </row>
    <row r="471" spans="1:9" ht="15" customHeight="1">
      <c r="A471" s="229" t="s">
        <v>3407</v>
      </c>
      <c r="B471" s="345" t="s">
        <v>3408</v>
      </c>
      <c r="C471" s="269"/>
      <c r="D471" s="350" t="s">
        <v>3409</v>
      </c>
      <c r="E471" s="269"/>
      <c r="F471" s="229" t="s">
        <v>3410</v>
      </c>
      <c r="G471" s="230">
        <v>1.1299999999999999</v>
      </c>
      <c r="H471" s="231">
        <v>95.23</v>
      </c>
      <c r="I471" s="231">
        <v>107.61</v>
      </c>
    </row>
    <row r="472" spans="1:9" ht="15" customHeight="1">
      <c r="A472" s="177"/>
      <c r="B472" s="177"/>
      <c r="C472" s="177"/>
      <c r="D472" s="177"/>
      <c r="E472" s="177"/>
      <c r="F472" s="177"/>
      <c r="G472" s="346" t="s">
        <v>3411</v>
      </c>
      <c r="H472" s="269"/>
      <c r="I472" s="232">
        <v>107.61</v>
      </c>
    </row>
    <row r="473" spans="1:9" ht="15" customHeight="1">
      <c r="A473" s="351" t="s">
        <v>3412</v>
      </c>
      <c r="B473" s="268"/>
      <c r="C473" s="269"/>
      <c r="D473" s="352" t="s">
        <v>3413</v>
      </c>
      <c r="E473" s="269"/>
      <c r="F473" s="226" t="s">
        <v>3414</v>
      </c>
      <c r="G473" s="226" t="s">
        <v>3415</v>
      </c>
      <c r="H473" s="226" t="s">
        <v>3416</v>
      </c>
      <c r="I473" s="226" t="s">
        <v>3417</v>
      </c>
    </row>
    <row r="474" spans="1:9" ht="15" customHeight="1">
      <c r="A474" s="229" t="s">
        <v>3418</v>
      </c>
      <c r="B474" s="345" t="s">
        <v>3419</v>
      </c>
      <c r="C474" s="269"/>
      <c r="D474" s="350" t="s">
        <v>3420</v>
      </c>
      <c r="E474" s="269"/>
      <c r="F474" s="229" t="s">
        <v>3421</v>
      </c>
      <c r="G474" s="230">
        <v>1.03</v>
      </c>
      <c r="H474" s="231">
        <v>22.56</v>
      </c>
      <c r="I474" s="231">
        <v>23.24</v>
      </c>
    </row>
    <row r="475" spans="1:9" ht="9.75" customHeight="1">
      <c r="A475" s="229" t="s">
        <v>3422</v>
      </c>
      <c r="B475" s="345" t="s">
        <v>3423</v>
      </c>
      <c r="C475" s="269"/>
      <c r="D475" s="350" t="s">
        <v>3424</v>
      </c>
      <c r="E475" s="269"/>
      <c r="F475" s="229" t="s">
        <v>3425</v>
      </c>
      <c r="G475" s="230">
        <v>0.03</v>
      </c>
      <c r="H475" s="231">
        <v>0.54</v>
      </c>
      <c r="I475" s="231">
        <v>0.02</v>
      </c>
    </row>
    <row r="476" spans="1:9" ht="19.5" customHeight="1">
      <c r="A476" s="229" t="s">
        <v>3426</v>
      </c>
      <c r="B476" s="345" t="s">
        <v>3427</v>
      </c>
      <c r="C476" s="269"/>
      <c r="D476" s="350" t="s">
        <v>3428</v>
      </c>
      <c r="E476" s="269"/>
      <c r="F476" s="229" t="s">
        <v>3429</v>
      </c>
      <c r="G476" s="230">
        <v>3.2000000000000001E-2</v>
      </c>
      <c r="H476" s="231">
        <v>10.97</v>
      </c>
      <c r="I476" s="231">
        <v>0.35</v>
      </c>
    </row>
    <row r="477" spans="1:9" ht="15" customHeight="1">
      <c r="A477" s="177"/>
      <c r="B477" s="177"/>
      <c r="C477" s="177"/>
      <c r="D477" s="177"/>
      <c r="E477" s="177"/>
      <c r="F477" s="177"/>
      <c r="G477" s="346" t="s">
        <v>3430</v>
      </c>
      <c r="H477" s="269"/>
      <c r="I477" s="232">
        <v>23.61</v>
      </c>
    </row>
    <row r="478" spans="1:9" ht="27.75" customHeight="1">
      <c r="A478" s="177"/>
      <c r="B478" s="177"/>
      <c r="C478" s="177"/>
      <c r="D478" s="177"/>
      <c r="E478" s="177"/>
      <c r="F478" s="177"/>
      <c r="G478" s="349" t="s">
        <v>3431</v>
      </c>
      <c r="H478" s="269"/>
      <c r="I478" s="218">
        <v>135.26</v>
      </c>
    </row>
    <row r="479" spans="1:9" ht="15" customHeight="1">
      <c r="A479" s="177"/>
      <c r="B479" s="177"/>
      <c r="C479" s="177"/>
      <c r="D479" s="177"/>
      <c r="E479" s="177"/>
      <c r="F479" s="177"/>
      <c r="G479" s="349" t="s">
        <v>3432</v>
      </c>
      <c r="H479" s="269"/>
      <c r="I479" s="218">
        <v>36.21</v>
      </c>
    </row>
    <row r="480" spans="1:9" ht="15" customHeight="1">
      <c r="A480" s="177"/>
      <c r="B480" s="177"/>
      <c r="C480" s="177"/>
      <c r="D480" s="177"/>
      <c r="E480" s="177"/>
      <c r="F480" s="177"/>
      <c r="G480" s="349" t="s">
        <v>3433</v>
      </c>
      <c r="H480" s="269"/>
      <c r="I480" s="218">
        <v>171.47</v>
      </c>
    </row>
    <row r="481" spans="1:9" ht="15" customHeight="1">
      <c r="A481" s="177"/>
      <c r="B481" s="177"/>
      <c r="C481" s="177"/>
      <c r="D481" s="347"/>
      <c r="E481" s="246"/>
      <c r="F481" s="246"/>
      <c r="G481" s="177"/>
      <c r="H481" s="177"/>
      <c r="I481" s="177"/>
    </row>
    <row r="482" spans="1:9" ht="15" customHeight="1">
      <c r="A482" s="348" t="s">
        <v>3434</v>
      </c>
      <c r="B482" s="268"/>
      <c r="C482" s="268"/>
      <c r="D482" s="268"/>
      <c r="E482" s="268"/>
      <c r="F482" s="268"/>
      <c r="G482" s="268"/>
      <c r="H482" s="268"/>
      <c r="I482" s="269"/>
    </row>
    <row r="483" spans="1:9" ht="15" customHeight="1">
      <c r="A483" s="351" t="s">
        <v>3435</v>
      </c>
      <c r="B483" s="268"/>
      <c r="C483" s="269"/>
      <c r="D483" s="352" t="s">
        <v>3436</v>
      </c>
      <c r="E483" s="269"/>
      <c r="F483" s="226" t="s">
        <v>3437</v>
      </c>
      <c r="G483" s="226" t="s">
        <v>3438</v>
      </c>
      <c r="H483" s="226" t="s">
        <v>3439</v>
      </c>
      <c r="I483" s="226" t="s">
        <v>3440</v>
      </c>
    </row>
    <row r="484" spans="1:9" ht="15" customHeight="1">
      <c r="A484" s="229" t="s">
        <v>3441</v>
      </c>
      <c r="B484" s="345" t="s">
        <v>3442</v>
      </c>
      <c r="C484" s="269"/>
      <c r="D484" s="350" t="s">
        <v>3443</v>
      </c>
      <c r="E484" s="269"/>
      <c r="F484" s="229" t="s">
        <v>3444</v>
      </c>
      <c r="G484" s="230">
        <v>1.4830000000000001</v>
      </c>
      <c r="H484" s="231">
        <v>11.7669</v>
      </c>
      <c r="I484" s="231">
        <v>17.45</v>
      </c>
    </row>
    <row r="485" spans="1:9" ht="9.75" customHeight="1">
      <c r="A485" s="177"/>
      <c r="B485" s="177"/>
      <c r="C485" s="177"/>
      <c r="D485" s="177"/>
      <c r="E485" s="177"/>
      <c r="F485" s="177"/>
      <c r="G485" s="346" t="s">
        <v>3445</v>
      </c>
      <c r="H485" s="269"/>
      <c r="I485" s="232">
        <v>17.45</v>
      </c>
    </row>
    <row r="486" spans="1:9" ht="19.5" customHeight="1">
      <c r="A486" s="351" t="s">
        <v>3446</v>
      </c>
      <c r="B486" s="268"/>
      <c r="C486" s="269"/>
      <c r="D486" s="352" t="s">
        <v>3447</v>
      </c>
      <c r="E486" s="269"/>
      <c r="F486" s="226" t="s">
        <v>3448</v>
      </c>
      <c r="G486" s="226" t="s">
        <v>3449</v>
      </c>
      <c r="H486" s="226" t="s">
        <v>3450</v>
      </c>
      <c r="I486" s="226" t="s">
        <v>3451</v>
      </c>
    </row>
    <row r="487" spans="1:9" ht="15" customHeight="1">
      <c r="A487" s="229" t="s">
        <v>3452</v>
      </c>
      <c r="B487" s="345" t="s">
        <v>3453</v>
      </c>
      <c r="C487" s="269"/>
      <c r="D487" s="350" t="s">
        <v>3454</v>
      </c>
      <c r="E487" s="269"/>
      <c r="F487" s="229" t="s">
        <v>3455</v>
      </c>
      <c r="G487" s="230">
        <v>1.1299999999999999</v>
      </c>
      <c r="H487" s="231">
        <v>281.93</v>
      </c>
      <c r="I487" s="231">
        <v>318.58</v>
      </c>
    </row>
    <row r="488" spans="1:9" ht="15" customHeight="1">
      <c r="A488" s="229" t="s">
        <v>3456</v>
      </c>
      <c r="B488" s="345" t="s">
        <v>3457</v>
      </c>
      <c r="C488" s="269"/>
      <c r="D488" s="350" t="s">
        <v>3458</v>
      </c>
      <c r="E488" s="269"/>
      <c r="F488" s="229" t="s">
        <v>3459</v>
      </c>
      <c r="G488" s="230">
        <v>5.4370000000000003</v>
      </c>
      <c r="H488" s="231">
        <v>22.56</v>
      </c>
      <c r="I488" s="231">
        <v>122.66</v>
      </c>
    </row>
    <row r="489" spans="1:9" ht="15" customHeight="1">
      <c r="A489" s="177"/>
      <c r="B489" s="177"/>
      <c r="C489" s="177"/>
      <c r="D489" s="177"/>
      <c r="E489" s="177"/>
      <c r="F489" s="177"/>
      <c r="G489" s="346" t="s">
        <v>3460</v>
      </c>
      <c r="H489" s="269"/>
      <c r="I489" s="232">
        <v>441.24</v>
      </c>
    </row>
    <row r="490" spans="1:9" ht="15" customHeight="1">
      <c r="A490" s="177"/>
      <c r="B490" s="177"/>
      <c r="C490" s="177"/>
      <c r="D490" s="177"/>
      <c r="E490" s="177"/>
      <c r="F490" s="177"/>
      <c r="G490" s="349" t="s">
        <v>3461</v>
      </c>
      <c r="H490" s="269"/>
      <c r="I490" s="218">
        <v>458.69</v>
      </c>
    </row>
    <row r="491" spans="1:9" ht="15" customHeight="1">
      <c r="A491" s="177"/>
      <c r="B491" s="177"/>
      <c r="C491" s="177"/>
      <c r="D491" s="177"/>
      <c r="E491" s="177"/>
      <c r="F491" s="177"/>
      <c r="G491" s="349" t="s">
        <v>3462</v>
      </c>
      <c r="H491" s="269"/>
      <c r="I491" s="218">
        <v>122.79</v>
      </c>
    </row>
    <row r="492" spans="1:9" ht="15" customHeight="1">
      <c r="A492" s="177"/>
      <c r="B492" s="177"/>
      <c r="C492" s="177"/>
      <c r="D492" s="177"/>
      <c r="E492" s="177"/>
      <c r="F492" s="177"/>
      <c r="G492" s="349" t="s">
        <v>3463</v>
      </c>
      <c r="H492" s="269"/>
      <c r="I492" s="218">
        <v>581.48</v>
      </c>
    </row>
    <row r="493" spans="1:9" ht="15" customHeight="1">
      <c r="A493" s="177"/>
      <c r="B493" s="177"/>
      <c r="C493" s="177"/>
      <c r="D493" s="347"/>
      <c r="E493" s="246"/>
      <c r="F493" s="246"/>
      <c r="G493" s="177"/>
      <c r="H493" s="177"/>
      <c r="I493" s="177"/>
    </row>
    <row r="494" spans="1:9" ht="15" customHeight="1">
      <c r="A494" s="348" t="s">
        <v>3464</v>
      </c>
      <c r="B494" s="268"/>
      <c r="C494" s="268"/>
      <c r="D494" s="268"/>
      <c r="E494" s="268"/>
      <c r="F494" s="268"/>
      <c r="G494" s="268"/>
      <c r="H494" s="268"/>
      <c r="I494" s="269"/>
    </row>
    <row r="495" spans="1:9" ht="15" customHeight="1">
      <c r="A495" s="353" t="s">
        <v>3465</v>
      </c>
      <c r="B495" s="268"/>
      <c r="C495" s="268"/>
      <c r="D495" s="268"/>
      <c r="E495" s="269"/>
      <c r="F495" s="216" t="s">
        <v>3466</v>
      </c>
      <c r="G495" s="216" t="s">
        <v>3467</v>
      </c>
      <c r="H495" s="216" t="s">
        <v>3468</v>
      </c>
      <c r="I495" s="216" t="s">
        <v>3469</v>
      </c>
    </row>
    <row r="496" spans="1:9" ht="15" customHeight="1">
      <c r="A496" s="220" t="s">
        <v>3470</v>
      </c>
      <c r="B496" s="354" t="s">
        <v>3471</v>
      </c>
      <c r="C496" s="268"/>
      <c r="D496" s="268"/>
      <c r="E496" s="268"/>
      <c r="F496" s="220" t="s">
        <v>3472</v>
      </c>
      <c r="G496" s="224">
        <v>0.08</v>
      </c>
      <c r="H496" s="221">
        <v>13.520799999999999</v>
      </c>
      <c r="I496" s="221">
        <v>1.08</v>
      </c>
    </row>
    <row r="497" spans="1:9" ht="15" customHeight="1">
      <c r="A497" s="220" t="s">
        <v>3473</v>
      </c>
      <c r="B497" s="354" t="s">
        <v>3474</v>
      </c>
      <c r="C497" s="268"/>
      <c r="D497" s="268"/>
      <c r="E497" s="268"/>
      <c r="F497" s="220" t="s">
        <v>3475</v>
      </c>
      <c r="G497" s="224">
        <v>0.08</v>
      </c>
      <c r="H497" s="221">
        <v>16.0152</v>
      </c>
      <c r="I497" s="221">
        <v>1.28</v>
      </c>
    </row>
    <row r="498" spans="1:9" ht="15" customHeight="1">
      <c r="A498" s="177"/>
      <c r="B498" s="177"/>
      <c r="C498" s="177"/>
      <c r="D498" s="177"/>
      <c r="E498" s="177"/>
      <c r="F498" s="177"/>
      <c r="G498" s="344" t="s">
        <v>3476</v>
      </c>
      <c r="H498" s="269"/>
      <c r="I498" s="218">
        <v>2.36</v>
      </c>
    </row>
    <row r="499" spans="1:9" ht="15" customHeight="1">
      <c r="A499" s="177"/>
      <c r="B499" s="177"/>
      <c r="C499" s="177"/>
      <c r="D499" s="177"/>
      <c r="E499" s="177"/>
      <c r="F499" s="177"/>
      <c r="G499" s="349" t="s">
        <v>3477</v>
      </c>
      <c r="H499" s="269"/>
      <c r="I499" s="225">
        <v>2.36</v>
      </c>
    </row>
    <row r="500" spans="1:9" ht="15" customHeight="1">
      <c r="A500" s="177"/>
      <c r="B500" s="177"/>
      <c r="C500" s="177"/>
      <c r="D500" s="177"/>
      <c r="E500" s="177"/>
      <c r="F500" s="177"/>
      <c r="G500" s="349" t="s">
        <v>3478</v>
      </c>
      <c r="H500" s="269"/>
      <c r="I500" s="225">
        <v>1</v>
      </c>
    </row>
    <row r="501" spans="1:9" ht="15" customHeight="1">
      <c r="A501" s="177"/>
      <c r="B501" s="177"/>
      <c r="C501" s="177"/>
      <c r="D501" s="177"/>
      <c r="E501" s="177"/>
      <c r="F501" s="177"/>
      <c r="G501" s="349" t="s">
        <v>3479</v>
      </c>
      <c r="H501" s="269"/>
      <c r="I501" s="225">
        <v>2.36</v>
      </c>
    </row>
    <row r="502" spans="1:9" ht="15" customHeight="1">
      <c r="A502" s="353" t="s">
        <v>3480</v>
      </c>
      <c r="B502" s="268"/>
      <c r="C502" s="268"/>
      <c r="D502" s="268"/>
      <c r="E502" s="269"/>
      <c r="F502" s="216" t="s">
        <v>3481</v>
      </c>
      <c r="G502" s="216" t="s">
        <v>3482</v>
      </c>
      <c r="H502" s="216" t="s">
        <v>3483</v>
      </c>
      <c r="I502" s="216" t="s">
        <v>3484</v>
      </c>
    </row>
    <row r="503" spans="1:9" ht="15" customHeight="1">
      <c r="A503" s="220" t="s">
        <v>3485</v>
      </c>
      <c r="B503" s="354" t="s">
        <v>3486</v>
      </c>
      <c r="C503" s="268"/>
      <c r="D503" s="268"/>
      <c r="E503" s="269"/>
      <c r="F503" s="220" t="s">
        <v>3487</v>
      </c>
      <c r="G503" s="224">
        <v>1.4999999999999999E-2</v>
      </c>
      <c r="H503" s="221">
        <v>8.1422000000000008</v>
      </c>
      <c r="I503" s="221">
        <v>0.12</v>
      </c>
    </row>
    <row r="504" spans="1:9" ht="15" customHeight="1">
      <c r="A504" s="220" t="s">
        <v>3488</v>
      </c>
      <c r="B504" s="354" t="s">
        <v>3489</v>
      </c>
      <c r="C504" s="268"/>
      <c r="D504" s="268"/>
      <c r="E504" s="269"/>
      <c r="F504" s="220" t="s">
        <v>3490</v>
      </c>
      <c r="G504" s="224">
        <v>1.1000000000000001</v>
      </c>
      <c r="H504" s="221">
        <v>8.5020000000000007</v>
      </c>
      <c r="I504" s="221">
        <v>9.35</v>
      </c>
    </row>
    <row r="505" spans="1:9" ht="9.75" customHeight="1">
      <c r="A505" s="177"/>
      <c r="B505" s="177"/>
      <c r="C505" s="177"/>
      <c r="D505" s="177"/>
      <c r="E505" s="177"/>
      <c r="F505" s="177"/>
      <c r="G505" s="344" t="s">
        <v>3491</v>
      </c>
      <c r="H505" s="269"/>
      <c r="I505" s="218">
        <v>9.4700000000000006</v>
      </c>
    </row>
    <row r="506" spans="1:9" ht="19.5" customHeight="1">
      <c r="A506" s="353" t="s">
        <v>3492</v>
      </c>
      <c r="B506" s="269"/>
      <c r="C506" s="352" t="s">
        <v>3493</v>
      </c>
      <c r="D506" s="269"/>
      <c r="E506" s="352" t="s">
        <v>3494</v>
      </c>
      <c r="F506" s="269"/>
      <c r="G506" s="226" t="s">
        <v>3495</v>
      </c>
      <c r="H506" s="226" t="s">
        <v>3496</v>
      </c>
      <c r="I506" s="226" t="s">
        <v>3497</v>
      </c>
    </row>
    <row r="507" spans="1:9" ht="15" customHeight="1">
      <c r="A507" s="233" t="s">
        <v>3498</v>
      </c>
      <c r="B507" s="234" t="s">
        <v>3499</v>
      </c>
      <c r="C507" s="361" t="s">
        <v>3500</v>
      </c>
      <c r="D507" s="269"/>
      <c r="E507" s="361" t="s">
        <v>3501</v>
      </c>
      <c r="F507" s="269"/>
      <c r="G507" s="235">
        <v>1.1000000000000001E-3</v>
      </c>
      <c r="H507" s="236">
        <v>23.99</v>
      </c>
      <c r="I507" s="236">
        <v>0.03</v>
      </c>
    </row>
    <row r="508" spans="1:9" ht="15" customHeight="1">
      <c r="A508" s="177"/>
      <c r="B508" s="177"/>
      <c r="C508" s="177"/>
      <c r="D508" s="177"/>
      <c r="E508" s="177"/>
      <c r="F508" s="177"/>
      <c r="G508" s="344" t="s">
        <v>3502</v>
      </c>
      <c r="H508" s="269"/>
      <c r="I508" s="221">
        <v>0.03</v>
      </c>
    </row>
    <row r="509" spans="1:9" ht="15" customHeight="1">
      <c r="A509" s="177"/>
      <c r="B509" s="177"/>
      <c r="C509" s="177"/>
      <c r="D509" s="177"/>
      <c r="E509" s="177"/>
      <c r="F509" s="177"/>
      <c r="G509" s="349" t="s">
        <v>3503</v>
      </c>
      <c r="H509" s="269"/>
      <c r="I509" s="221">
        <v>11.86</v>
      </c>
    </row>
    <row r="510" spans="1:9" ht="15" customHeight="1">
      <c r="A510" s="177"/>
      <c r="B510" s="177"/>
      <c r="C510" s="177"/>
      <c r="D510" s="177"/>
      <c r="E510" s="177"/>
      <c r="F510" s="177"/>
      <c r="G510" s="349" t="s">
        <v>3504</v>
      </c>
      <c r="H510" s="269"/>
      <c r="I510" s="218">
        <v>11.86</v>
      </c>
    </row>
    <row r="511" spans="1:9" ht="15" customHeight="1">
      <c r="A511" s="177"/>
      <c r="B511" s="177"/>
      <c r="C511" s="177"/>
      <c r="D511" s="177"/>
      <c r="E511" s="177"/>
      <c r="F511" s="177"/>
      <c r="G511" s="349" t="s">
        <v>3505</v>
      </c>
      <c r="H511" s="269"/>
      <c r="I511" s="218">
        <v>3.17</v>
      </c>
    </row>
    <row r="512" spans="1:9" ht="15" customHeight="1">
      <c r="A512" s="177"/>
      <c r="B512" s="177"/>
      <c r="C512" s="177"/>
      <c r="D512" s="177"/>
      <c r="E512" s="177"/>
      <c r="F512" s="177"/>
      <c r="G512" s="349" t="s">
        <v>3506</v>
      </c>
      <c r="H512" s="269"/>
      <c r="I512" s="218">
        <v>15.03</v>
      </c>
    </row>
    <row r="513" spans="1:9" ht="15" customHeight="1">
      <c r="A513" s="177"/>
      <c r="B513" s="177"/>
      <c r="C513" s="177"/>
      <c r="D513" s="347"/>
      <c r="E513" s="246"/>
      <c r="F513" s="246"/>
      <c r="G513" s="177"/>
      <c r="H513" s="177"/>
      <c r="I513" s="177"/>
    </row>
    <row r="514" spans="1:9" ht="15" customHeight="1">
      <c r="A514" s="348" t="s">
        <v>3507</v>
      </c>
      <c r="B514" s="268"/>
      <c r="C514" s="268"/>
      <c r="D514" s="268"/>
      <c r="E514" s="268"/>
      <c r="F514" s="268"/>
      <c r="G514" s="268"/>
      <c r="H514" s="268"/>
      <c r="I514" s="269"/>
    </row>
    <row r="515" spans="1:9" ht="15" customHeight="1">
      <c r="A515" s="353" t="s">
        <v>3508</v>
      </c>
      <c r="B515" s="268"/>
      <c r="C515" s="268"/>
      <c r="D515" s="268"/>
      <c r="E515" s="269"/>
      <c r="F515" s="216" t="s">
        <v>3509</v>
      </c>
      <c r="G515" s="216" t="s">
        <v>3510</v>
      </c>
      <c r="H515" s="216" t="s">
        <v>3511</v>
      </c>
      <c r="I515" s="216" t="s">
        <v>3512</v>
      </c>
    </row>
    <row r="516" spans="1:9" ht="15" customHeight="1">
      <c r="A516" s="220" t="s">
        <v>3513</v>
      </c>
      <c r="B516" s="354" t="s">
        <v>3514</v>
      </c>
      <c r="C516" s="268"/>
      <c r="D516" s="268"/>
      <c r="E516" s="268"/>
      <c r="F516" s="220" t="s">
        <v>3515</v>
      </c>
      <c r="G516" s="224">
        <v>0.09</v>
      </c>
      <c r="H516" s="221">
        <v>13.520799999999999</v>
      </c>
      <c r="I516" s="221">
        <v>1.22</v>
      </c>
    </row>
    <row r="517" spans="1:9" ht="15" customHeight="1">
      <c r="A517" s="220" t="s">
        <v>3516</v>
      </c>
      <c r="B517" s="354" t="s">
        <v>3517</v>
      </c>
      <c r="C517" s="268"/>
      <c r="D517" s="268"/>
      <c r="E517" s="268"/>
      <c r="F517" s="220" t="s">
        <v>3518</v>
      </c>
      <c r="G517" s="224">
        <v>0.09</v>
      </c>
      <c r="H517" s="221">
        <v>16.0152</v>
      </c>
      <c r="I517" s="221">
        <v>1.44</v>
      </c>
    </row>
    <row r="518" spans="1:9" ht="15" customHeight="1">
      <c r="A518" s="177"/>
      <c r="B518" s="177"/>
      <c r="C518" s="177"/>
      <c r="D518" s="177"/>
      <c r="E518" s="177"/>
      <c r="F518" s="177"/>
      <c r="G518" s="344" t="s">
        <v>3519</v>
      </c>
      <c r="H518" s="269"/>
      <c r="I518" s="218">
        <v>2.66</v>
      </c>
    </row>
    <row r="519" spans="1:9" ht="15" customHeight="1">
      <c r="A519" s="177"/>
      <c r="B519" s="177"/>
      <c r="C519" s="177"/>
      <c r="D519" s="177"/>
      <c r="E519" s="177"/>
      <c r="F519" s="177"/>
      <c r="G519" s="349" t="s">
        <v>3520</v>
      </c>
      <c r="H519" s="269"/>
      <c r="I519" s="225">
        <v>2.66</v>
      </c>
    </row>
    <row r="520" spans="1:9" ht="15" customHeight="1">
      <c r="A520" s="177"/>
      <c r="B520" s="177"/>
      <c r="C520" s="177"/>
      <c r="D520" s="177"/>
      <c r="E520" s="177"/>
      <c r="F520" s="177"/>
      <c r="G520" s="349" t="s">
        <v>3521</v>
      </c>
      <c r="H520" s="269"/>
      <c r="I520" s="225">
        <v>1</v>
      </c>
    </row>
    <row r="521" spans="1:9" ht="15" customHeight="1">
      <c r="A521" s="177"/>
      <c r="B521" s="177"/>
      <c r="C521" s="177"/>
      <c r="D521" s="177"/>
      <c r="E521" s="177"/>
      <c r="F521" s="177"/>
      <c r="G521" s="349" t="s">
        <v>3522</v>
      </c>
      <c r="H521" s="269"/>
      <c r="I521" s="225">
        <v>2.66</v>
      </c>
    </row>
    <row r="522" spans="1:9" ht="15" customHeight="1">
      <c r="A522" s="353" t="s">
        <v>3523</v>
      </c>
      <c r="B522" s="268"/>
      <c r="C522" s="268"/>
      <c r="D522" s="268"/>
      <c r="E522" s="269"/>
      <c r="F522" s="216" t="s">
        <v>3524</v>
      </c>
      <c r="G522" s="216" t="s">
        <v>3525</v>
      </c>
      <c r="H522" s="216" t="s">
        <v>3526</v>
      </c>
      <c r="I522" s="216" t="s">
        <v>3527</v>
      </c>
    </row>
    <row r="523" spans="1:9" ht="15" customHeight="1">
      <c r="A523" s="220" t="s">
        <v>3528</v>
      </c>
      <c r="B523" s="354" t="s">
        <v>3529</v>
      </c>
      <c r="C523" s="268"/>
      <c r="D523" s="268"/>
      <c r="E523" s="269"/>
      <c r="F523" s="220" t="s">
        <v>3530</v>
      </c>
      <c r="G523" s="224">
        <v>1.4999999999999999E-2</v>
      </c>
      <c r="H523" s="221">
        <v>8.1422000000000008</v>
      </c>
      <c r="I523" s="221">
        <v>0.12</v>
      </c>
    </row>
    <row r="524" spans="1:9" ht="15" customHeight="1">
      <c r="A524" s="220" t="s">
        <v>3531</v>
      </c>
      <c r="B524" s="354" t="s">
        <v>3532</v>
      </c>
      <c r="C524" s="268"/>
      <c r="D524" s="268"/>
      <c r="E524" s="269"/>
      <c r="F524" s="220" t="s">
        <v>3533</v>
      </c>
      <c r="G524" s="224">
        <v>1.1000000000000001</v>
      </c>
      <c r="H524" s="221">
        <v>7.6360999999999999</v>
      </c>
      <c r="I524" s="221">
        <v>8.4</v>
      </c>
    </row>
    <row r="525" spans="1:9" ht="9.75" customHeight="1">
      <c r="A525" s="177"/>
      <c r="B525" s="177"/>
      <c r="C525" s="177"/>
      <c r="D525" s="177"/>
      <c r="E525" s="177"/>
      <c r="F525" s="177"/>
      <c r="G525" s="344" t="s">
        <v>3534</v>
      </c>
      <c r="H525" s="269"/>
      <c r="I525" s="218">
        <v>8.52</v>
      </c>
    </row>
    <row r="526" spans="1:9" ht="19.5" customHeight="1">
      <c r="A526" s="353" t="s">
        <v>3535</v>
      </c>
      <c r="B526" s="269"/>
      <c r="C526" s="352" t="s">
        <v>3536</v>
      </c>
      <c r="D526" s="269"/>
      <c r="E526" s="352" t="s">
        <v>3537</v>
      </c>
      <c r="F526" s="269"/>
      <c r="G526" s="226" t="s">
        <v>3538</v>
      </c>
      <c r="H526" s="226" t="s">
        <v>3539</v>
      </c>
      <c r="I526" s="226" t="s">
        <v>3540</v>
      </c>
    </row>
    <row r="527" spans="1:9" ht="15" customHeight="1">
      <c r="A527" s="233" t="s">
        <v>3541</v>
      </c>
      <c r="B527" s="234" t="s">
        <v>3542</v>
      </c>
      <c r="C527" s="361" t="s">
        <v>3543</v>
      </c>
      <c r="D527" s="269"/>
      <c r="E527" s="361" t="s">
        <v>3544</v>
      </c>
      <c r="F527" s="269"/>
      <c r="G527" s="235">
        <v>1.1000000000000001E-3</v>
      </c>
      <c r="H527" s="236">
        <v>23.99</v>
      </c>
      <c r="I527" s="236">
        <v>0.03</v>
      </c>
    </row>
    <row r="528" spans="1:9" ht="27.75" customHeight="1">
      <c r="A528" s="177"/>
      <c r="B528" s="177"/>
      <c r="C528" s="177"/>
      <c r="D528" s="177"/>
      <c r="E528" s="177"/>
      <c r="F528" s="177"/>
      <c r="G528" s="344" t="s">
        <v>3545</v>
      </c>
      <c r="H528" s="269"/>
      <c r="I528" s="221">
        <v>0.03</v>
      </c>
    </row>
    <row r="529" spans="1:9" ht="27.75" customHeight="1">
      <c r="A529" s="177"/>
      <c r="B529" s="177"/>
      <c r="C529" s="177"/>
      <c r="D529" s="177"/>
      <c r="E529" s="177"/>
      <c r="F529" s="177"/>
      <c r="G529" s="349" t="s">
        <v>3546</v>
      </c>
      <c r="H529" s="269"/>
      <c r="I529" s="221">
        <v>11.21</v>
      </c>
    </row>
    <row r="530" spans="1:9" ht="15" customHeight="1">
      <c r="A530" s="177"/>
      <c r="B530" s="177"/>
      <c r="C530" s="177"/>
      <c r="D530" s="177"/>
      <c r="E530" s="177"/>
      <c r="F530" s="177"/>
      <c r="G530" s="349" t="s">
        <v>3547</v>
      </c>
      <c r="H530" s="269"/>
      <c r="I530" s="218">
        <v>11.21</v>
      </c>
    </row>
    <row r="531" spans="1:9" ht="15" customHeight="1">
      <c r="A531" s="177"/>
      <c r="B531" s="177"/>
      <c r="C531" s="177"/>
      <c r="D531" s="177"/>
      <c r="E531" s="177"/>
      <c r="F531" s="177"/>
      <c r="G531" s="349" t="s">
        <v>3548</v>
      </c>
      <c r="H531" s="269"/>
      <c r="I531" s="218">
        <v>3</v>
      </c>
    </row>
    <row r="532" spans="1:9" ht="15" customHeight="1">
      <c r="A532" s="177"/>
      <c r="B532" s="177"/>
      <c r="C532" s="177"/>
      <c r="D532" s="177"/>
      <c r="E532" s="177"/>
      <c r="F532" s="177"/>
      <c r="G532" s="349" t="s">
        <v>3549</v>
      </c>
      <c r="H532" s="269"/>
      <c r="I532" s="218">
        <v>14.21</v>
      </c>
    </row>
    <row r="533" spans="1:9" ht="15" customHeight="1">
      <c r="A533" s="177"/>
      <c r="B533" s="177"/>
      <c r="C533" s="177"/>
      <c r="D533" s="347"/>
      <c r="E533" s="246"/>
      <c r="F533" s="246"/>
      <c r="G533" s="177"/>
      <c r="H533" s="177"/>
      <c r="I533" s="177"/>
    </row>
    <row r="534" spans="1:9" ht="15" customHeight="1">
      <c r="A534" s="348" t="s">
        <v>3550</v>
      </c>
      <c r="B534" s="268"/>
      <c r="C534" s="268"/>
      <c r="D534" s="268"/>
      <c r="E534" s="268"/>
      <c r="F534" s="268"/>
      <c r="G534" s="268"/>
      <c r="H534" s="268"/>
      <c r="I534" s="269"/>
    </row>
    <row r="535" spans="1:9" ht="9.75" customHeight="1">
      <c r="A535" s="351" t="s">
        <v>3551</v>
      </c>
      <c r="B535" s="268"/>
      <c r="C535" s="269"/>
      <c r="D535" s="352" t="s">
        <v>3552</v>
      </c>
      <c r="E535" s="269"/>
      <c r="F535" s="226" t="s">
        <v>3553</v>
      </c>
      <c r="G535" s="226" t="s">
        <v>3554</v>
      </c>
      <c r="H535" s="226" t="s">
        <v>3555</v>
      </c>
      <c r="I535" s="226" t="s">
        <v>3556</v>
      </c>
    </row>
    <row r="536" spans="1:9" ht="19.5" customHeight="1">
      <c r="A536" s="229" t="s">
        <v>3557</v>
      </c>
      <c r="B536" s="345" t="s">
        <v>3558</v>
      </c>
      <c r="C536" s="269"/>
      <c r="D536" s="350" t="s">
        <v>3559</v>
      </c>
      <c r="E536" s="269"/>
      <c r="F536" s="229" t="s">
        <v>3560</v>
      </c>
      <c r="G536" s="230">
        <v>4.9700000000000001E-2</v>
      </c>
      <c r="H536" s="231">
        <v>11.7669</v>
      </c>
      <c r="I536" s="231">
        <v>0.57999999999999996</v>
      </c>
    </row>
    <row r="537" spans="1:9" ht="9.75" customHeight="1">
      <c r="A537" s="177"/>
      <c r="B537" s="177"/>
      <c r="C537" s="177"/>
      <c r="D537" s="177"/>
      <c r="E537" s="177"/>
      <c r="F537" s="177"/>
      <c r="G537" s="346" t="s">
        <v>3561</v>
      </c>
      <c r="H537" s="269"/>
      <c r="I537" s="232">
        <v>0.57999999999999996</v>
      </c>
    </row>
    <row r="538" spans="1:9" ht="9.75" customHeight="1">
      <c r="A538" s="351" t="s">
        <v>3562</v>
      </c>
      <c r="B538" s="268"/>
      <c r="C538" s="269"/>
      <c r="D538" s="352" t="s">
        <v>3563</v>
      </c>
      <c r="E538" s="269"/>
      <c r="F538" s="226" t="s">
        <v>3564</v>
      </c>
      <c r="G538" s="226" t="s">
        <v>3565</v>
      </c>
      <c r="H538" s="226" t="s">
        <v>3566</v>
      </c>
      <c r="I538" s="226" t="s">
        <v>3567</v>
      </c>
    </row>
    <row r="539" spans="1:9" ht="15" customHeight="1">
      <c r="A539" s="229" t="s">
        <v>3568</v>
      </c>
      <c r="B539" s="345" t="s">
        <v>3569</v>
      </c>
      <c r="C539" s="269"/>
      <c r="D539" s="350" t="s">
        <v>3570</v>
      </c>
      <c r="E539" s="269"/>
      <c r="F539" s="229" t="s">
        <v>3571</v>
      </c>
      <c r="G539" s="230">
        <v>2.5899999999999999E-2</v>
      </c>
      <c r="H539" s="231">
        <v>83.66</v>
      </c>
      <c r="I539" s="231">
        <v>2.17</v>
      </c>
    </row>
    <row r="540" spans="1:9" ht="15" customHeight="1">
      <c r="A540" s="229" t="s">
        <v>3572</v>
      </c>
      <c r="B540" s="345" t="s">
        <v>3573</v>
      </c>
      <c r="C540" s="269"/>
      <c r="D540" s="350" t="s">
        <v>3574</v>
      </c>
      <c r="E540" s="269"/>
      <c r="F540" s="229" t="s">
        <v>3575</v>
      </c>
      <c r="G540" s="230">
        <v>2.3800000000000002E-2</v>
      </c>
      <c r="H540" s="231">
        <v>230.13</v>
      </c>
      <c r="I540" s="231">
        <v>5.48</v>
      </c>
    </row>
    <row r="541" spans="1:9" ht="15" customHeight="1">
      <c r="A541" s="177"/>
      <c r="B541" s="177"/>
      <c r="C541" s="177"/>
      <c r="D541" s="177"/>
      <c r="E541" s="177"/>
      <c r="F541" s="177"/>
      <c r="G541" s="346" t="s">
        <v>3576</v>
      </c>
      <c r="H541" s="269"/>
      <c r="I541" s="232">
        <v>7.65</v>
      </c>
    </row>
    <row r="542" spans="1:9" ht="15" customHeight="1">
      <c r="A542" s="177"/>
      <c r="B542" s="177"/>
      <c r="C542" s="177"/>
      <c r="D542" s="177"/>
      <c r="E542" s="177"/>
      <c r="F542" s="177"/>
      <c r="G542" s="349" t="s">
        <v>3577</v>
      </c>
      <c r="H542" s="269"/>
      <c r="I542" s="218">
        <v>8.23</v>
      </c>
    </row>
    <row r="543" spans="1:9" ht="15" customHeight="1">
      <c r="A543" s="177"/>
      <c r="B543" s="177"/>
      <c r="C543" s="177"/>
      <c r="D543" s="177"/>
      <c r="E543" s="177"/>
      <c r="F543" s="177"/>
      <c r="G543" s="349" t="s">
        <v>3578</v>
      </c>
      <c r="H543" s="269"/>
      <c r="I543" s="218">
        <v>2.2000000000000002</v>
      </c>
    </row>
    <row r="544" spans="1:9" ht="15" customHeight="1">
      <c r="A544" s="177"/>
      <c r="B544" s="177"/>
      <c r="C544" s="177"/>
      <c r="D544" s="177"/>
      <c r="E544" s="177"/>
      <c r="F544" s="177"/>
      <c r="G544" s="349" t="s">
        <v>3579</v>
      </c>
      <c r="H544" s="269"/>
      <c r="I544" s="218">
        <v>10.43</v>
      </c>
    </row>
    <row r="545" spans="1:9" ht="15" customHeight="1">
      <c r="A545" s="177"/>
      <c r="B545" s="177"/>
      <c r="C545" s="177"/>
      <c r="D545" s="347"/>
      <c r="E545" s="246"/>
      <c r="F545" s="246"/>
      <c r="G545" s="177"/>
      <c r="H545" s="177"/>
      <c r="I545" s="177"/>
    </row>
    <row r="546" spans="1:9" ht="15" customHeight="1">
      <c r="A546" s="348" t="s">
        <v>3580</v>
      </c>
      <c r="B546" s="268"/>
      <c r="C546" s="268"/>
      <c r="D546" s="268"/>
      <c r="E546" s="268"/>
      <c r="F546" s="268"/>
      <c r="G546" s="268"/>
      <c r="H546" s="268"/>
      <c r="I546" s="269"/>
    </row>
    <row r="547" spans="1:9" ht="15" customHeight="1">
      <c r="A547" s="357" t="s">
        <v>3581</v>
      </c>
      <c r="B547" s="327"/>
      <c r="C547" s="362" t="s">
        <v>3582</v>
      </c>
      <c r="D547" s="266"/>
      <c r="E547" s="355" t="s">
        <v>3583</v>
      </c>
      <c r="F547" s="269"/>
      <c r="G547" s="355" t="s">
        <v>3584</v>
      </c>
      <c r="H547" s="269"/>
      <c r="I547" s="360" t="s">
        <v>3585</v>
      </c>
    </row>
    <row r="548" spans="1:9" ht="15" customHeight="1">
      <c r="A548" s="335"/>
      <c r="B548" s="358"/>
      <c r="C548" s="335"/>
      <c r="D548" s="332"/>
      <c r="E548" s="226" t="s">
        <v>3586</v>
      </c>
      <c r="F548" s="226" t="s">
        <v>3587</v>
      </c>
      <c r="G548" s="226" t="s">
        <v>3588</v>
      </c>
      <c r="H548" s="226" t="s">
        <v>3589</v>
      </c>
      <c r="I548" s="296"/>
    </row>
    <row r="549" spans="1:9" ht="15" customHeight="1">
      <c r="A549" s="220" t="s">
        <v>3590</v>
      </c>
      <c r="B549" s="219" t="s">
        <v>3591</v>
      </c>
      <c r="C549" s="359">
        <v>0.2</v>
      </c>
      <c r="D549" s="269"/>
      <c r="E549" s="227">
        <v>1</v>
      </c>
      <c r="F549" s="227">
        <v>0</v>
      </c>
      <c r="G549" s="225">
        <v>18.190000000000001</v>
      </c>
      <c r="H549" s="225">
        <v>9.34</v>
      </c>
      <c r="I549" s="225">
        <v>3.6379999999999999</v>
      </c>
    </row>
    <row r="550" spans="1:9" ht="15" customHeight="1">
      <c r="A550" s="177"/>
      <c r="B550" s="177"/>
      <c r="C550" s="177"/>
      <c r="D550" s="177"/>
      <c r="E550" s="177"/>
      <c r="F550" s="177"/>
      <c r="G550" s="344" t="s">
        <v>3592</v>
      </c>
      <c r="H550" s="269"/>
      <c r="I550" s="228">
        <v>3.6379999999999999</v>
      </c>
    </row>
    <row r="551" spans="1:9" ht="9.75" customHeight="1">
      <c r="A551" s="353" t="s">
        <v>3593</v>
      </c>
      <c r="B551" s="268"/>
      <c r="C551" s="268"/>
      <c r="D551" s="268"/>
      <c r="E551" s="269"/>
      <c r="F551" s="216" t="s">
        <v>3594</v>
      </c>
      <c r="G551" s="216" t="s">
        <v>3595</v>
      </c>
      <c r="H551" s="216" t="s">
        <v>3596</v>
      </c>
      <c r="I551" s="216" t="s">
        <v>3597</v>
      </c>
    </row>
    <row r="552" spans="1:9" ht="19.5" customHeight="1">
      <c r="A552" s="220" t="s">
        <v>3598</v>
      </c>
      <c r="B552" s="354" t="s">
        <v>3599</v>
      </c>
      <c r="C552" s="268"/>
      <c r="D552" s="268"/>
      <c r="E552" s="268"/>
      <c r="F552" s="220" t="s">
        <v>3600</v>
      </c>
      <c r="G552" s="224">
        <v>1.5</v>
      </c>
      <c r="H552" s="221">
        <v>11.7669</v>
      </c>
      <c r="I552" s="221">
        <v>17.66</v>
      </c>
    </row>
    <row r="553" spans="1:9" ht="15" customHeight="1">
      <c r="A553" s="177"/>
      <c r="B553" s="177"/>
      <c r="C553" s="177"/>
      <c r="D553" s="177"/>
      <c r="E553" s="177"/>
      <c r="F553" s="177"/>
      <c r="G553" s="344" t="s">
        <v>3601</v>
      </c>
      <c r="H553" s="269"/>
      <c r="I553" s="218">
        <v>17.66</v>
      </c>
    </row>
    <row r="554" spans="1:9" ht="19.5" customHeight="1">
      <c r="A554" s="177"/>
      <c r="B554" s="177"/>
      <c r="C554" s="177"/>
      <c r="D554" s="177"/>
      <c r="E554" s="177"/>
      <c r="F554" s="177"/>
      <c r="G554" s="349" t="s">
        <v>3602</v>
      </c>
      <c r="H554" s="269"/>
      <c r="I554" s="225">
        <v>21.297999999999998</v>
      </c>
    </row>
    <row r="555" spans="1:9" ht="15" customHeight="1">
      <c r="A555" s="177"/>
      <c r="B555" s="177"/>
      <c r="C555" s="177"/>
      <c r="D555" s="177"/>
      <c r="E555" s="177"/>
      <c r="F555" s="177"/>
      <c r="G555" s="349" t="s">
        <v>3603</v>
      </c>
      <c r="H555" s="269"/>
      <c r="I555" s="225">
        <v>1</v>
      </c>
    </row>
    <row r="556" spans="1:9" ht="15" customHeight="1">
      <c r="A556" s="177"/>
      <c r="B556" s="177"/>
      <c r="C556" s="177"/>
      <c r="D556" s="177"/>
      <c r="E556" s="177"/>
      <c r="F556" s="177"/>
      <c r="G556" s="349" t="s">
        <v>3604</v>
      </c>
      <c r="H556" s="269"/>
      <c r="I556" s="225">
        <v>21.297999999999998</v>
      </c>
    </row>
    <row r="557" spans="1:9" ht="15" customHeight="1">
      <c r="A557" s="177"/>
      <c r="B557" s="177"/>
      <c r="C557" s="177"/>
      <c r="D557" s="177"/>
      <c r="E557" s="177"/>
      <c r="F557" s="177"/>
      <c r="G557" s="349" t="s">
        <v>3605</v>
      </c>
      <c r="H557" s="269"/>
      <c r="I557" s="221">
        <v>21.297999999999998</v>
      </c>
    </row>
    <row r="558" spans="1:9" ht="15" customHeight="1">
      <c r="A558" s="177"/>
      <c r="B558" s="177"/>
      <c r="C558" s="177"/>
      <c r="D558" s="177"/>
      <c r="E558" s="177"/>
      <c r="F558" s="177"/>
      <c r="G558" s="349" t="s">
        <v>3606</v>
      </c>
      <c r="H558" s="269"/>
      <c r="I558" s="218">
        <v>21.29</v>
      </c>
    </row>
    <row r="559" spans="1:9" ht="9.75" customHeight="1">
      <c r="A559" s="177"/>
      <c r="B559" s="177"/>
      <c r="C559" s="177"/>
      <c r="D559" s="177"/>
      <c r="E559" s="177"/>
      <c r="F559" s="177"/>
      <c r="G559" s="349" t="s">
        <v>3607</v>
      </c>
      <c r="H559" s="269"/>
      <c r="I559" s="218">
        <v>5.7</v>
      </c>
    </row>
    <row r="560" spans="1:9" ht="19.5" customHeight="1">
      <c r="A560" s="177"/>
      <c r="B560" s="177"/>
      <c r="C560" s="177"/>
      <c r="D560" s="177"/>
      <c r="E560" s="177"/>
      <c r="F560" s="177"/>
      <c r="G560" s="349" t="s">
        <v>3608</v>
      </c>
      <c r="H560" s="269"/>
      <c r="I560" s="218">
        <v>26.99</v>
      </c>
    </row>
    <row r="561" spans="1:9" ht="9.75" customHeight="1">
      <c r="A561" s="177"/>
      <c r="B561" s="177"/>
      <c r="C561" s="177"/>
      <c r="D561" s="347"/>
      <c r="E561" s="246"/>
      <c r="F561" s="246"/>
      <c r="G561" s="177"/>
      <c r="H561" s="177"/>
      <c r="I561" s="177"/>
    </row>
    <row r="562" spans="1:9" ht="9.75" customHeight="1">
      <c r="A562" s="348" t="s">
        <v>3609</v>
      </c>
      <c r="B562" s="268"/>
      <c r="C562" s="268"/>
      <c r="D562" s="268"/>
      <c r="E562" s="268"/>
      <c r="F562" s="268"/>
      <c r="G562" s="268"/>
      <c r="H562" s="268"/>
      <c r="I562" s="269"/>
    </row>
    <row r="563" spans="1:9" ht="15" customHeight="1">
      <c r="A563" s="351" t="s">
        <v>3610</v>
      </c>
      <c r="B563" s="268"/>
      <c r="C563" s="269"/>
      <c r="D563" s="352" t="s">
        <v>3611</v>
      </c>
      <c r="E563" s="269"/>
      <c r="F563" s="226" t="s">
        <v>3612</v>
      </c>
      <c r="G563" s="226" t="s">
        <v>3613</v>
      </c>
      <c r="H563" s="226" t="s">
        <v>3614</v>
      </c>
      <c r="I563" s="226" t="s">
        <v>3615</v>
      </c>
    </row>
    <row r="564" spans="1:9" ht="15" customHeight="1">
      <c r="A564" s="229" t="s">
        <v>3616</v>
      </c>
      <c r="B564" s="345" t="s">
        <v>3617</v>
      </c>
      <c r="C564" s="269"/>
      <c r="D564" s="350" t="s">
        <v>3618</v>
      </c>
      <c r="E564" s="269"/>
      <c r="F564" s="229" t="s">
        <v>3619</v>
      </c>
      <c r="G564" s="230">
        <v>1</v>
      </c>
      <c r="H564" s="231">
        <v>72.45</v>
      </c>
      <c r="I564" s="231">
        <v>72.45</v>
      </c>
    </row>
    <row r="565" spans="1:9" ht="15" customHeight="1">
      <c r="A565" s="177"/>
      <c r="B565" s="177"/>
      <c r="C565" s="177"/>
      <c r="D565" s="177"/>
      <c r="E565" s="177"/>
      <c r="F565" s="177"/>
      <c r="G565" s="346" t="s">
        <v>3620</v>
      </c>
      <c r="H565" s="269"/>
      <c r="I565" s="232">
        <v>72.45</v>
      </c>
    </row>
    <row r="566" spans="1:9" ht="15" customHeight="1">
      <c r="A566" s="177"/>
      <c r="B566" s="177"/>
      <c r="C566" s="177"/>
      <c r="D566" s="177"/>
      <c r="E566" s="177"/>
      <c r="F566" s="177"/>
      <c r="G566" s="349" t="s">
        <v>3621</v>
      </c>
      <c r="H566" s="269"/>
      <c r="I566" s="218">
        <v>72.45</v>
      </c>
    </row>
    <row r="567" spans="1:9" ht="15" customHeight="1">
      <c r="A567" s="177"/>
      <c r="B567" s="177"/>
      <c r="C567" s="177"/>
      <c r="D567" s="177"/>
      <c r="E567" s="177"/>
      <c r="F567" s="177"/>
      <c r="G567" s="349" t="s">
        <v>3622</v>
      </c>
      <c r="H567" s="269"/>
      <c r="I567" s="218">
        <v>10.16</v>
      </c>
    </row>
    <row r="568" spans="1:9" ht="15" customHeight="1">
      <c r="A568" s="177"/>
      <c r="B568" s="177"/>
      <c r="C568" s="177"/>
      <c r="D568" s="177"/>
      <c r="E568" s="177"/>
      <c r="F568" s="177"/>
      <c r="G568" s="349" t="s">
        <v>3623</v>
      </c>
      <c r="H568" s="269"/>
      <c r="I568" s="218">
        <v>82.61</v>
      </c>
    </row>
    <row r="569" spans="1:9" ht="15" customHeight="1">
      <c r="A569" s="177"/>
      <c r="B569" s="177"/>
      <c r="C569" s="177"/>
      <c r="D569" s="347"/>
      <c r="E569" s="246"/>
      <c r="F569" s="246"/>
      <c r="G569" s="177"/>
      <c r="H569" s="177"/>
      <c r="I569" s="177"/>
    </row>
    <row r="570" spans="1:9" ht="15" customHeight="1">
      <c r="A570" s="348" t="s">
        <v>3624</v>
      </c>
      <c r="B570" s="268"/>
      <c r="C570" s="268"/>
      <c r="D570" s="268"/>
      <c r="E570" s="268"/>
      <c r="F570" s="268"/>
      <c r="G570" s="268"/>
      <c r="H570" s="268"/>
      <c r="I570" s="269"/>
    </row>
    <row r="571" spans="1:9" ht="15" customHeight="1">
      <c r="A571" s="357" t="s">
        <v>3625</v>
      </c>
      <c r="B571" s="327"/>
      <c r="C571" s="362" t="s">
        <v>3626</v>
      </c>
      <c r="D571" s="266"/>
      <c r="E571" s="355" t="s">
        <v>3627</v>
      </c>
      <c r="F571" s="269"/>
      <c r="G571" s="355" t="s">
        <v>3628</v>
      </c>
      <c r="H571" s="269"/>
      <c r="I571" s="360" t="s">
        <v>3629</v>
      </c>
    </row>
    <row r="572" spans="1:9" ht="9.75" customHeight="1">
      <c r="A572" s="335"/>
      <c r="B572" s="358"/>
      <c r="C572" s="335"/>
      <c r="D572" s="332"/>
      <c r="E572" s="226" t="s">
        <v>3630</v>
      </c>
      <c r="F572" s="226" t="s">
        <v>3631</v>
      </c>
      <c r="G572" s="226" t="s">
        <v>3632</v>
      </c>
      <c r="H572" s="226" t="s">
        <v>3633</v>
      </c>
      <c r="I572" s="296"/>
    </row>
    <row r="573" spans="1:9" ht="27" customHeight="1">
      <c r="A573" s="220" t="s">
        <v>3634</v>
      </c>
      <c r="B573" s="219" t="s">
        <v>3635</v>
      </c>
      <c r="C573" s="359">
        <v>1</v>
      </c>
      <c r="D573" s="269"/>
      <c r="E573" s="227">
        <v>1</v>
      </c>
      <c r="F573" s="227">
        <v>0</v>
      </c>
      <c r="G573" s="225">
        <v>235.88159999999999</v>
      </c>
      <c r="H573" s="225">
        <v>76.576800000000006</v>
      </c>
      <c r="I573" s="225">
        <v>235.88159999999999</v>
      </c>
    </row>
    <row r="574" spans="1:9" ht="9.75" customHeight="1">
      <c r="A574" s="177"/>
      <c r="B574" s="177"/>
      <c r="C574" s="177"/>
      <c r="D574" s="177"/>
      <c r="E574" s="177"/>
      <c r="F574" s="177"/>
      <c r="G574" s="344" t="s">
        <v>3636</v>
      </c>
      <c r="H574" s="269"/>
      <c r="I574" s="228">
        <v>235.88159999999999</v>
      </c>
    </row>
    <row r="575" spans="1:9" ht="15" customHeight="1">
      <c r="A575" s="177"/>
      <c r="B575" s="177"/>
      <c r="C575" s="177"/>
      <c r="D575" s="177"/>
      <c r="E575" s="177"/>
      <c r="F575" s="177"/>
      <c r="G575" s="349" t="s">
        <v>3637</v>
      </c>
      <c r="H575" s="269"/>
      <c r="I575" s="225">
        <v>235.88159999999999</v>
      </c>
    </row>
    <row r="576" spans="1:9" ht="15" customHeight="1">
      <c r="A576" s="177"/>
      <c r="B576" s="177"/>
      <c r="C576" s="177"/>
      <c r="D576" s="177"/>
      <c r="E576" s="177"/>
      <c r="F576" s="177"/>
      <c r="G576" s="349" t="s">
        <v>3638</v>
      </c>
      <c r="H576" s="269"/>
      <c r="I576" s="225">
        <v>403.38</v>
      </c>
    </row>
    <row r="577" spans="1:9" ht="15" customHeight="1">
      <c r="A577" s="177"/>
      <c r="B577" s="177"/>
      <c r="C577" s="177"/>
      <c r="D577" s="177"/>
      <c r="E577" s="177"/>
      <c r="F577" s="177"/>
      <c r="G577" s="349" t="s">
        <v>3639</v>
      </c>
      <c r="H577" s="269"/>
      <c r="I577" s="225">
        <v>0.58479999999999999</v>
      </c>
    </row>
    <row r="578" spans="1:9" ht="9.75" customHeight="1">
      <c r="A578" s="177"/>
      <c r="B578" s="177"/>
      <c r="C578" s="177"/>
      <c r="D578" s="177"/>
      <c r="E578" s="177"/>
      <c r="F578" s="177"/>
      <c r="G578" s="349" t="s">
        <v>3640</v>
      </c>
      <c r="H578" s="269"/>
      <c r="I578" s="221">
        <v>0.58479999999999999</v>
      </c>
    </row>
    <row r="579" spans="1:9" ht="19.5" customHeight="1">
      <c r="A579" s="177"/>
      <c r="B579" s="177"/>
      <c r="C579" s="177"/>
      <c r="D579" s="177"/>
      <c r="E579" s="177"/>
      <c r="F579" s="177"/>
      <c r="G579" s="349" t="s">
        <v>3641</v>
      </c>
      <c r="H579" s="269"/>
      <c r="I579" s="218">
        <v>0.57999999999999996</v>
      </c>
    </row>
    <row r="580" spans="1:9" ht="9.75" customHeight="1">
      <c r="A580" s="177"/>
      <c r="B580" s="177"/>
      <c r="C580" s="177"/>
      <c r="D580" s="177"/>
      <c r="E580" s="177"/>
      <c r="F580" s="177"/>
      <c r="G580" s="349" t="s">
        <v>3642</v>
      </c>
      <c r="H580" s="269"/>
      <c r="I580" s="218">
        <v>0.16</v>
      </c>
    </row>
    <row r="581" spans="1:9" ht="15" customHeight="1">
      <c r="A581" s="177"/>
      <c r="B581" s="177"/>
      <c r="C581" s="177"/>
      <c r="D581" s="177"/>
      <c r="E581" s="177"/>
      <c r="F581" s="177"/>
      <c r="G581" s="349" t="s">
        <v>3643</v>
      </c>
      <c r="H581" s="269"/>
      <c r="I581" s="218">
        <v>0.74</v>
      </c>
    </row>
    <row r="582" spans="1:9" ht="15" customHeight="1">
      <c r="A582" s="177"/>
      <c r="B582" s="177"/>
      <c r="C582" s="177"/>
      <c r="D582" s="347"/>
      <c r="E582" s="246"/>
      <c r="F582" s="246"/>
      <c r="G582" s="177"/>
      <c r="H582" s="177"/>
      <c r="I582" s="177"/>
    </row>
    <row r="583" spans="1:9" ht="15" customHeight="1">
      <c r="A583" s="348" t="s">
        <v>3644</v>
      </c>
      <c r="B583" s="268"/>
      <c r="C583" s="268"/>
      <c r="D583" s="268"/>
      <c r="E583" s="268"/>
      <c r="F583" s="268"/>
      <c r="G583" s="268"/>
      <c r="H583" s="268"/>
      <c r="I583" s="269"/>
    </row>
    <row r="584" spans="1:9" ht="9.75" customHeight="1">
      <c r="A584" s="356"/>
      <c r="B584" s="246"/>
      <c r="C584" s="246"/>
      <c r="D584" s="246"/>
      <c r="E584" s="246"/>
      <c r="F584" s="246"/>
      <c r="G584" s="246"/>
      <c r="H584" s="246"/>
      <c r="I584" s="246"/>
    </row>
    <row r="585" spans="1:9" ht="19.5" customHeight="1">
      <c r="A585" s="177"/>
      <c r="B585" s="177"/>
      <c r="C585" s="177"/>
      <c r="D585" s="177"/>
      <c r="E585" s="177"/>
      <c r="F585" s="177"/>
      <c r="G585" s="349" t="s">
        <v>3645</v>
      </c>
      <c r="H585" s="269"/>
      <c r="I585" s="218">
        <v>2.4500000000000002</v>
      </c>
    </row>
    <row r="586" spans="1:9" ht="9.75" customHeight="1">
      <c r="A586" s="177"/>
      <c r="B586" s="177"/>
      <c r="C586" s="177"/>
      <c r="D586" s="177"/>
      <c r="E586" s="177"/>
      <c r="F586" s="177"/>
      <c r="G586" s="349" t="s">
        <v>3646</v>
      </c>
      <c r="H586" s="269"/>
      <c r="I586" s="218">
        <v>0.66</v>
      </c>
    </row>
    <row r="587" spans="1:9" ht="9.75" customHeight="1">
      <c r="A587" s="177"/>
      <c r="B587" s="177"/>
      <c r="C587" s="177"/>
      <c r="D587" s="177"/>
      <c r="E587" s="177"/>
      <c r="F587" s="177"/>
      <c r="G587" s="349" t="s">
        <v>3647</v>
      </c>
      <c r="H587" s="269"/>
      <c r="I587" s="218">
        <v>3.11</v>
      </c>
    </row>
    <row r="588" spans="1:9" ht="15" customHeight="1">
      <c r="A588" s="177"/>
      <c r="B588" s="177"/>
      <c r="C588" s="177"/>
      <c r="D588" s="347"/>
      <c r="E588" s="246"/>
      <c r="F588" s="246"/>
      <c r="G588" s="177"/>
      <c r="H588" s="177"/>
      <c r="I588" s="177"/>
    </row>
    <row r="589" spans="1:9" ht="15" customHeight="1">
      <c r="A589" s="348" t="s">
        <v>3648</v>
      </c>
      <c r="B589" s="268"/>
      <c r="C589" s="268"/>
      <c r="D589" s="268"/>
      <c r="E589" s="268"/>
      <c r="F589" s="268"/>
      <c r="G589" s="268"/>
      <c r="H589" s="268"/>
      <c r="I589" s="269"/>
    </row>
    <row r="590" spans="1:9" ht="15" customHeight="1">
      <c r="A590" s="356"/>
      <c r="B590" s="246"/>
      <c r="C590" s="246"/>
      <c r="D590" s="246"/>
      <c r="E590" s="246"/>
      <c r="F590" s="246"/>
      <c r="G590" s="246"/>
      <c r="H590" s="246"/>
      <c r="I590" s="246"/>
    </row>
    <row r="591" spans="1:9" ht="15" customHeight="1">
      <c r="A591" s="177"/>
      <c r="B591" s="177"/>
      <c r="C591" s="177"/>
      <c r="D591" s="177"/>
      <c r="E591" s="177"/>
      <c r="F591" s="177"/>
      <c r="G591" s="349" t="s">
        <v>3649</v>
      </c>
      <c r="H591" s="269"/>
      <c r="I591" s="218">
        <v>2929.57</v>
      </c>
    </row>
    <row r="592" spans="1:9" ht="15" customHeight="1">
      <c r="A592" s="177"/>
      <c r="B592" s="177"/>
      <c r="C592" s="177"/>
      <c r="D592" s="177"/>
      <c r="E592" s="177"/>
      <c r="F592" s="177"/>
      <c r="G592" s="349" t="s">
        <v>3650</v>
      </c>
      <c r="H592" s="269"/>
      <c r="I592" s="218">
        <v>784.25</v>
      </c>
    </row>
    <row r="593" spans="1:9" ht="15" customHeight="1">
      <c r="A593" s="177"/>
      <c r="B593" s="177"/>
      <c r="C593" s="177"/>
      <c r="D593" s="177"/>
      <c r="E593" s="177"/>
      <c r="F593" s="177"/>
      <c r="G593" s="349" t="s">
        <v>3651</v>
      </c>
      <c r="H593" s="269"/>
      <c r="I593" s="218">
        <v>3713.82</v>
      </c>
    </row>
    <row r="594" spans="1:9" ht="15" customHeight="1">
      <c r="A594" s="177"/>
      <c r="B594" s="177"/>
      <c r="C594" s="177"/>
      <c r="D594" s="347"/>
      <c r="E594" s="246"/>
      <c r="F594" s="246"/>
      <c r="G594" s="177"/>
      <c r="H594" s="177"/>
      <c r="I594" s="177"/>
    </row>
    <row r="595" spans="1:9" ht="15" customHeight="1">
      <c r="A595" s="348" t="s">
        <v>3652</v>
      </c>
      <c r="B595" s="268"/>
      <c r="C595" s="268"/>
      <c r="D595" s="268"/>
      <c r="E595" s="268"/>
      <c r="F595" s="268"/>
      <c r="G595" s="268"/>
      <c r="H595" s="268"/>
      <c r="I595" s="269"/>
    </row>
    <row r="596" spans="1:9" ht="15" customHeight="1">
      <c r="A596" s="357" t="s">
        <v>3653</v>
      </c>
      <c r="B596" s="327"/>
      <c r="C596" s="362" t="s">
        <v>3654</v>
      </c>
      <c r="D596" s="266"/>
      <c r="E596" s="355" t="s">
        <v>3655</v>
      </c>
      <c r="F596" s="269"/>
      <c r="G596" s="355" t="s">
        <v>3656</v>
      </c>
      <c r="H596" s="269"/>
      <c r="I596" s="360" t="s">
        <v>3657</v>
      </c>
    </row>
    <row r="597" spans="1:9" ht="15" customHeight="1">
      <c r="A597" s="335"/>
      <c r="B597" s="358"/>
      <c r="C597" s="335"/>
      <c r="D597" s="332"/>
      <c r="E597" s="226" t="s">
        <v>3658</v>
      </c>
      <c r="F597" s="226" t="s">
        <v>3659</v>
      </c>
      <c r="G597" s="226" t="s">
        <v>3660</v>
      </c>
      <c r="H597" s="226" t="s">
        <v>3661</v>
      </c>
      <c r="I597" s="296"/>
    </row>
    <row r="598" spans="1:9" ht="15" customHeight="1">
      <c r="A598" s="220" t="s">
        <v>3662</v>
      </c>
      <c r="B598" s="219" t="s">
        <v>3663</v>
      </c>
      <c r="C598" s="359">
        <v>6</v>
      </c>
      <c r="D598" s="269"/>
      <c r="E598" s="227">
        <v>0.85</v>
      </c>
      <c r="F598" s="227">
        <v>0.15</v>
      </c>
      <c r="G598" s="225">
        <v>220.1977</v>
      </c>
      <c r="H598" s="225">
        <v>68.344300000000004</v>
      </c>
      <c r="I598" s="225">
        <v>1184.5175999999999</v>
      </c>
    </row>
    <row r="599" spans="1:9" ht="15" customHeight="1">
      <c r="A599" s="220" t="s">
        <v>3664</v>
      </c>
      <c r="B599" s="219" t="s">
        <v>3665</v>
      </c>
      <c r="C599" s="359">
        <v>1</v>
      </c>
      <c r="D599" s="269"/>
      <c r="E599" s="227">
        <v>1</v>
      </c>
      <c r="F599" s="227">
        <v>0</v>
      </c>
      <c r="G599" s="225">
        <v>318.59500000000003</v>
      </c>
      <c r="H599" s="225">
        <v>152.69460000000001</v>
      </c>
      <c r="I599" s="225">
        <v>318.59500000000003</v>
      </c>
    </row>
    <row r="600" spans="1:9" ht="15" customHeight="1">
      <c r="A600" s="220" t="s">
        <v>3666</v>
      </c>
      <c r="B600" s="219" t="s">
        <v>3667</v>
      </c>
      <c r="C600" s="359">
        <v>1</v>
      </c>
      <c r="D600" s="269"/>
      <c r="E600" s="227">
        <v>1</v>
      </c>
      <c r="F600" s="227">
        <v>0</v>
      </c>
      <c r="G600" s="225">
        <v>581.92899999999997</v>
      </c>
      <c r="H600" s="225">
        <v>228.22309999999999</v>
      </c>
      <c r="I600" s="225">
        <v>581.92899999999997</v>
      </c>
    </row>
    <row r="601" spans="1:9" ht="15" customHeight="1">
      <c r="A601" s="177"/>
      <c r="B601" s="177"/>
      <c r="C601" s="177"/>
      <c r="D601" s="177"/>
      <c r="E601" s="177"/>
      <c r="F601" s="177"/>
      <c r="G601" s="344" t="s">
        <v>3668</v>
      </c>
      <c r="H601" s="269"/>
      <c r="I601" s="228">
        <v>2085.0416</v>
      </c>
    </row>
    <row r="602" spans="1:9" ht="15" customHeight="1">
      <c r="A602" s="353" t="s">
        <v>3669</v>
      </c>
      <c r="B602" s="268"/>
      <c r="C602" s="268"/>
      <c r="D602" s="268"/>
      <c r="E602" s="269"/>
      <c r="F602" s="216" t="s">
        <v>3670</v>
      </c>
      <c r="G602" s="216" t="s">
        <v>3671</v>
      </c>
      <c r="H602" s="216" t="s">
        <v>3672</v>
      </c>
      <c r="I602" s="216" t="s">
        <v>3673</v>
      </c>
    </row>
    <row r="603" spans="1:9" ht="9.75" customHeight="1">
      <c r="A603" s="220" t="s">
        <v>3674</v>
      </c>
      <c r="B603" s="354" t="s">
        <v>3675</v>
      </c>
      <c r="C603" s="268"/>
      <c r="D603" s="268"/>
      <c r="E603" s="268"/>
      <c r="F603" s="220" t="s">
        <v>3676</v>
      </c>
      <c r="G603" s="224">
        <v>1</v>
      </c>
      <c r="H603" s="221">
        <v>11.7669</v>
      </c>
      <c r="I603" s="221">
        <v>11.77</v>
      </c>
    </row>
    <row r="604" spans="1:9" ht="19.5" customHeight="1">
      <c r="A604" s="177"/>
      <c r="B604" s="177"/>
      <c r="C604" s="177"/>
      <c r="D604" s="177"/>
      <c r="E604" s="177"/>
      <c r="F604" s="177"/>
      <c r="G604" s="344" t="s">
        <v>3677</v>
      </c>
      <c r="H604" s="269"/>
      <c r="I604" s="218">
        <v>11.77</v>
      </c>
    </row>
    <row r="605" spans="1:9" ht="9.75" customHeight="1">
      <c r="A605" s="177"/>
      <c r="B605" s="177"/>
      <c r="C605" s="177"/>
      <c r="D605" s="177"/>
      <c r="E605" s="177"/>
      <c r="F605" s="177"/>
      <c r="G605" s="349" t="s">
        <v>3678</v>
      </c>
      <c r="H605" s="269"/>
      <c r="I605" s="225">
        <v>2096.8116</v>
      </c>
    </row>
    <row r="606" spans="1:9" ht="9.75" customHeight="1">
      <c r="A606" s="177"/>
      <c r="B606" s="177"/>
      <c r="C606" s="177"/>
      <c r="D606" s="177"/>
      <c r="E606" s="177"/>
      <c r="F606" s="177"/>
      <c r="G606" s="349" t="s">
        <v>3679</v>
      </c>
      <c r="H606" s="269"/>
      <c r="I606" s="225">
        <v>243.82</v>
      </c>
    </row>
    <row r="607" spans="1:9" ht="15" customHeight="1">
      <c r="A607" s="177"/>
      <c r="B607" s="177"/>
      <c r="C607" s="177"/>
      <c r="D607" s="177"/>
      <c r="E607" s="177"/>
      <c r="F607" s="177"/>
      <c r="G607" s="349" t="s">
        <v>3680</v>
      </c>
      <c r="H607" s="269"/>
      <c r="I607" s="225">
        <v>8.5998000000000001</v>
      </c>
    </row>
    <row r="608" spans="1:9" ht="15" customHeight="1">
      <c r="A608" s="177"/>
      <c r="B608" s="177"/>
      <c r="C608" s="177"/>
      <c r="D608" s="177"/>
      <c r="E608" s="177"/>
      <c r="F608" s="177"/>
      <c r="G608" s="349" t="s">
        <v>3681</v>
      </c>
      <c r="H608" s="269"/>
      <c r="I608" s="225">
        <v>0.20300000000000001</v>
      </c>
    </row>
    <row r="609" spans="1:9" ht="15" customHeight="1">
      <c r="A609" s="177"/>
      <c r="B609" s="177"/>
      <c r="C609" s="177"/>
      <c r="D609" s="177"/>
      <c r="E609" s="177"/>
      <c r="F609" s="177"/>
      <c r="G609" s="349" t="s">
        <v>3682</v>
      </c>
      <c r="H609" s="269"/>
      <c r="I609" s="221">
        <v>8.8027999999999995</v>
      </c>
    </row>
    <row r="610" spans="1:9" ht="15" customHeight="1">
      <c r="A610" s="177"/>
      <c r="B610" s="177"/>
      <c r="C610" s="177"/>
      <c r="D610" s="177"/>
      <c r="E610" s="177"/>
      <c r="F610" s="177"/>
      <c r="G610" s="349" t="s">
        <v>3683</v>
      </c>
      <c r="H610" s="269"/>
      <c r="I610" s="218">
        <v>8.8000000000000007</v>
      </c>
    </row>
    <row r="611" spans="1:9" ht="15" customHeight="1">
      <c r="A611" s="177"/>
      <c r="B611" s="177"/>
      <c r="C611" s="177"/>
      <c r="D611" s="177"/>
      <c r="E611" s="177"/>
      <c r="F611" s="177"/>
      <c r="G611" s="349" t="s">
        <v>3684</v>
      </c>
      <c r="H611" s="269"/>
      <c r="I611" s="218">
        <v>2.36</v>
      </c>
    </row>
    <row r="612" spans="1:9" ht="15" customHeight="1">
      <c r="A612" s="177"/>
      <c r="B612" s="177"/>
      <c r="C612" s="177"/>
      <c r="D612" s="177"/>
      <c r="E612" s="177"/>
      <c r="F612" s="177"/>
      <c r="G612" s="349" t="s">
        <v>3685</v>
      </c>
      <c r="H612" s="269"/>
      <c r="I612" s="218">
        <v>11.16</v>
      </c>
    </row>
    <row r="613" spans="1:9" ht="15" customHeight="1">
      <c r="A613" s="177"/>
      <c r="B613" s="177"/>
      <c r="C613" s="177"/>
      <c r="D613" s="347"/>
      <c r="E613" s="246"/>
      <c r="F613" s="246"/>
      <c r="G613" s="177"/>
      <c r="H613" s="177"/>
      <c r="I613" s="177"/>
    </row>
    <row r="614" spans="1:9" ht="15" customHeight="1">
      <c r="A614" s="348" t="s">
        <v>3686</v>
      </c>
      <c r="B614" s="268"/>
      <c r="C614" s="268"/>
      <c r="D614" s="268"/>
      <c r="E614" s="268"/>
      <c r="F614" s="268"/>
      <c r="G614" s="268"/>
      <c r="H614" s="268"/>
      <c r="I614" s="269"/>
    </row>
    <row r="615" spans="1:9" ht="15" customHeight="1">
      <c r="A615" s="357" t="s">
        <v>3687</v>
      </c>
      <c r="B615" s="327"/>
      <c r="C615" s="362" t="s">
        <v>3688</v>
      </c>
      <c r="D615" s="266"/>
      <c r="E615" s="355" t="s">
        <v>3689</v>
      </c>
      <c r="F615" s="269"/>
      <c r="G615" s="355" t="s">
        <v>3690</v>
      </c>
      <c r="H615" s="269"/>
      <c r="I615" s="360" t="s">
        <v>3691</v>
      </c>
    </row>
    <row r="616" spans="1:9" ht="15" customHeight="1">
      <c r="A616" s="335"/>
      <c r="B616" s="358"/>
      <c r="C616" s="335"/>
      <c r="D616" s="332"/>
      <c r="E616" s="226" t="s">
        <v>3692</v>
      </c>
      <c r="F616" s="226" t="s">
        <v>3693</v>
      </c>
      <c r="G616" s="226" t="s">
        <v>3694</v>
      </c>
      <c r="H616" s="226" t="s">
        <v>3695</v>
      </c>
      <c r="I616" s="296"/>
    </row>
    <row r="617" spans="1:9" ht="15" customHeight="1">
      <c r="A617" s="220" t="s">
        <v>3696</v>
      </c>
      <c r="B617" s="219" t="s">
        <v>3697</v>
      </c>
      <c r="C617" s="359">
        <v>0.1333</v>
      </c>
      <c r="D617" s="269"/>
      <c r="E617" s="227">
        <v>1</v>
      </c>
      <c r="F617" s="227">
        <v>0</v>
      </c>
      <c r="G617" s="225">
        <v>35.11</v>
      </c>
      <c r="H617" s="225">
        <v>14.08</v>
      </c>
      <c r="I617" s="225">
        <v>4.6801630000000003</v>
      </c>
    </row>
    <row r="618" spans="1:9" ht="15" customHeight="1">
      <c r="A618" s="177"/>
      <c r="B618" s="177"/>
      <c r="C618" s="177"/>
      <c r="D618" s="177"/>
      <c r="E618" s="177"/>
      <c r="F618" s="177"/>
      <c r="G618" s="344" t="s">
        <v>3698</v>
      </c>
      <c r="H618" s="269"/>
      <c r="I618" s="228">
        <v>4.6802000000000001</v>
      </c>
    </row>
    <row r="619" spans="1:9" ht="15" customHeight="1">
      <c r="A619" s="353" t="s">
        <v>3699</v>
      </c>
      <c r="B619" s="268"/>
      <c r="C619" s="268"/>
      <c r="D619" s="268"/>
      <c r="E619" s="269"/>
      <c r="F619" s="216" t="s">
        <v>3700</v>
      </c>
      <c r="G619" s="216" t="s">
        <v>3701</v>
      </c>
      <c r="H619" s="216" t="s">
        <v>3702</v>
      </c>
      <c r="I619" s="216" t="s">
        <v>3703</v>
      </c>
    </row>
    <row r="620" spans="1:9" ht="15" customHeight="1">
      <c r="A620" s="220" t="s">
        <v>3704</v>
      </c>
      <c r="B620" s="354" t="s">
        <v>3705</v>
      </c>
      <c r="C620" s="268"/>
      <c r="D620" s="268"/>
      <c r="E620" s="268"/>
      <c r="F620" s="220" t="s">
        <v>3706</v>
      </c>
      <c r="G620" s="224">
        <v>4.7683999999999997</v>
      </c>
      <c r="H620" s="221">
        <v>13.520799999999999</v>
      </c>
      <c r="I620" s="221">
        <v>64.47</v>
      </c>
    </row>
    <row r="621" spans="1:9" ht="15" customHeight="1">
      <c r="A621" s="220" t="s">
        <v>3707</v>
      </c>
      <c r="B621" s="354" t="s">
        <v>3708</v>
      </c>
      <c r="C621" s="268"/>
      <c r="D621" s="268"/>
      <c r="E621" s="268"/>
      <c r="F621" s="220" t="s">
        <v>3709</v>
      </c>
      <c r="G621" s="224">
        <v>0.89019999999999999</v>
      </c>
      <c r="H621" s="221">
        <v>16.0152</v>
      </c>
      <c r="I621" s="221">
        <v>14.26</v>
      </c>
    </row>
    <row r="622" spans="1:9" ht="15" customHeight="1">
      <c r="A622" s="220" t="s">
        <v>3710</v>
      </c>
      <c r="B622" s="354" t="s">
        <v>3711</v>
      </c>
      <c r="C622" s="268"/>
      <c r="D622" s="268"/>
      <c r="E622" s="268"/>
      <c r="F622" s="220" t="s">
        <v>3712</v>
      </c>
      <c r="G622" s="224">
        <v>1.8782000000000001</v>
      </c>
      <c r="H622" s="221">
        <v>16.0152</v>
      </c>
      <c r="I622" s="221">
        <v>30.09</v>
      </c>
    </row>
    <row r="623" spans="1:9" ht="15" customHeight="1">
      <c r="A623" s="220" t="s">
        <v>3713</v>
      </c>
      <c r="B623" s="354" t="s">
        <v>3714</v>
      </c>
      <c r="C623" s="268"/>
      <c r="D623" s="268"/>
      <c r="E623" s="268"/>
      <c r="F623" s="220" t="s">
        <v>3715</v>
      </c>
      <c r="G623" s="224">
        <v>6.8514999999999997</v>
      </c>
      <c r="H623" s="221">
        <v>16.0152</v>
      </c>
      <c r="I623" s="221">
        <v>109.76</v>
      </c>
    </row>
    <row r="624" spans="1:9" ht="15" customHeight="1">
      <c r="A624" s="220" t="s">
        <v>3716</v>
      </c>
      <c r="B624" s="354" t="s">
        <v>3717</v>
      </c>
      <c r="C624" s="268"/>
      <c r="D624" s="268"/>
      <c r="E624" s="268"/>
      <c r="F624" s="220" t="s">
        <v>3718</v>
      </c>
      <c r="G624" s="224">
        <v>2.5</v>
      </c>
      <c r="H624" s="221">
        <v>16.0152</v>
      </c>
      <c r="I624" s="221">
        <v>40.049999999999997</v>
      </c>
    </row>
    <row r="625" spans="1:9" ht="15" customHeight="1">
      <c r="A625" s="220" t="s">
        <v>3719</v>
      </c>
      <c r="B625" s="354" t="s">
        <v>3720</v>
      </c>
      <c r="C625" s="268"/>
      <c r="D625" s="268"/>
      <c r="E625" s="268"/>
      <c r="F625" s="220" t="s">
        <v>3721</v>
      </c>
      <c r="G625" s="224">
        <v>9.8902000000000001</v>
      </c>
      <c r="H625" s="221">
        <v>11.7669</v>
      </c>
      <c r="I625" s="221">
        <v>116.41</v>
      </c>
    </row>
    <row r="626" spans="1:9" ht="15" customHeight="1">
      <c r="A626" s="177"/>
      <c r="B626" s="177"/>
      <c r="C626" s="177"/>
      <c r="D626" s="177"/>
      <c r="E626" s="177"/>
      <c r="F626" s="177"/>
      <c r="G626" s="344" t="s">
        <v>3722</v>
      </c>
      <c r="H626" s="269"/>
      <c r="I626" s="218">
        <v>375.04</v>
      </c>
    </row>
    <row r="627" spans="1:9" ht="15" customHeight="1">
      <c r="A627" s="177"/>
      <c r="B627" s="177"/>
      <c r="C627" s="177"/>
      <c r="D627" s="177"/>
      <c r="E627" s="177"/>
      <c r="F627" s="177"/>
      <c r="G627" s="349" t="s">
        <v>3723</v>
      </c>
      <c r="H627" s="269"/>
      <c r="I627" s="225">
        <v>379.72019999999998</v>
      </c>
    </row>
    <row r="628" spans="1:9" ht="15" customHeight="1">
      <c r="A628" s="177"/>
      <c r="B628" s="177"/>
      <c r="C628" s="177"/>
      <c r="D628" s="177"/>
      <c r="E628" s="177"/>
      <c r="F628" s="177"/>
      <c r="G628" s="349" t="s">
        <v>3724</v>
      </c>
      <c r="H628" s="269"/>
      <c r="I628" s="225">
        <v>1</v>
      </c>
    </row>
    <row r="629" spans="1:9" ht="15" customHeight="1">
      <c r="A629" s="177"/>
      <c r="B629" s="177"/>
      <c r="C629" s="177"/>
      <c r="D629" s="177"/>
      <c r="E629" s="177"/>
      <c r="F629" s="177"/>
      <c r="G629" s="349" t="s">
        <v>3725</v>
      </c>
      <c r="H629" s="269"/>
      <c r="I629" s="225">
        <v>379.72019999999998</v>
      </c>
    </row>
    <row r="630" spans="1:9" ht="15" customHeight="1">
      <c r="A630" s="353" t="s">
        <v>3726</v>
      </c>
      <c r="B630" s="268"/>
      <c r="C630" s="268"/>
      <c r="D630" s="268"/>
      <c r="E630" s="269"/>
      <c r="F630" s="216" t="s">
        <v>3727</v>
      </c>
      <c r="G630" s="216" t="s">
        <v>3728</v>
      </c>
      <c r="H630" s="216" t="s">
        <v>3729</v>
      </c>
      <c r="I630" s="216" t="s">
        <v>3730</v>
      </c>
    </row>
    <row r="631" spans="1:9" ht="15" customHeight="1">
      <c r="A631" s="220" t="s">
        <v>3731</v>
      </c>
      <c r="B631" s="354" t="s">
        <v>3732</v>
      </c>
      <c r="C631" s="268"/>
      <c r="D631" s="268"/>
      <c r="E631" s="269"/>
      <c r="F631" s="220" t="s">
        <v>3733</v>
      </c>
      <c r="G631" s="224">
        <v>12.7966</v>
      </c>
      <c r="H631" s="221">
        <v>8.84</v>
      </c>
      <c r="I631" s="221">
        <v>113.12</v>
      </c>
    </row>
    <row r="632" spans="1:9" ht="15" customHeight="1">
      <c r="A632" s="220" t="s">
        <v>3734</v>
      </c>
      <c r="B632" s="354" t="s">
        <v>3735</v>
      </c>
      <c r="C632" s="268"/>
      <c r="D632" s="268"/>
      <c r="E632" s="269"/>
      <c r="F632" s="220" t="s">
        <v>3736</v>
      </c>
      <c r="G632" s="224">
        <v>0.22259999999999999</v>
      </c>
      <c r="H632" s="221">
        <v>19.93</v>
      </c>
      <c r="I632" s="221">
        <v>4.4400000000000004</v>
      </c>
    </row>
    <row r="633" spans="1:9" ht="15" customHeight="1">
      <c r="A633" s="220" t="s">
        <v>3737</v>
      </c>
      <c r="B633" s="354" t="s">
        <v>3738</v>
      </c>
      <c r="C633" s="268"/>
      <c r="D633" s="268"/>
      <c r="E633" s="269"/>
      <c r="F633" s="220" t="s">
        <v>3739</v>
      </c>
      <c r="G633" s="224">
        <v>0.336092</v>
      </c>
      <c r="H633" s="221">
        <v>90</v>
      </c>
      <c r="I633" s="221">
        <v>30.25</v>
      </c>
    </row>
    <row r="634" spans="1:9" ht="15" customHeight="1">
      <c r="A634" s="220" t="s">
        <v>3740</v>
      </c>
      <c r="B634" s="354" t="s">
        <v>3741</v>
      </c>
      <c r="C634" s="268"/>
      <c r="D634" s="268"/>
      <c r="E634" s="269"/>
      <c r="F634" s="220" t="s">
        <v>3742</v>
      </c>
      <c r="G634" s="224">
        <v>62.5</v>
      </c>
      <c r="H634" s="221">
        <v>1.33</v>
      </c>
      <c r="I634" s="221">
        <v>83.13</v>
      </c>
    </row>
    <row r="635" spans="1:9" ht="15" customHeight="1">
      <c r="A635" s="220" t="s">
        <v>3743</v>
      </c>
      <c r="B635" s="354" t="s">
        <v>3744</v>
      </c>
      <c r="C635" s="268"/>
      <c r="D635" s="268"/>
      <c r="E635" s="269"/>
      <c r="F635" s="220" t="s">
        <v>3745</v>
      </c>
      <c r="G635" s="224">
        <v>5.33E-2</v>
      </c>
      <c r="H635" s="221">
        <v>110.44</v>
      </c>
      <c r="I635" s="221">
        <v>5.89</v>
      </c>
    </row>
    <row r="636" spans="1:9" ht="15" customHeight="1">
      <c r="A636" s="220" t="s">
        <v>3746</v>
      </c>
      <c r="B636" s="354" t="s">
        <v>3747</v>
      </c>
      <c r="C636" s="268"/>
      <c r="D636" s="268"/>
      <c r="E636" s="269"/>
      <c r="F636" s="220" t="s">
        <v>3748</v>
      </c>
      <c r="G636" s="224">
        <v>0.1246</v>
      </c>
      <c r="H636" s="221">
        <v>110.44</v>
      </c>
      <c r="I636" s="221">
        <v>13.76</v>
      </c>
    </row>
    <row r="637" spans="1:9" ht="15" customHeight="1">
      <c r="A637" s="220" t="s">
        <v>3749</v>
      </c>
      <c r="B637" s="354" t="s">
        <v>3750</v>
      </c>
      <c r="C637" s="268"/>
      <c r="D637" s="268"/>
      <c r="E637" s="269"/>
      <c r="F637" s="220" t="s">
        <v>3751</v>
      </c>
      <c r="G637" s="224">
        <v>7.2526200000000003</v>
      </c>
      <c r="H637" s="221">
        <v>0.78</v>
      </c>
      <c r="I637" s="221">
        <v>5.66</v>
      </c>
    </row>
    <row r="638" spans="1:9" ht="15" customHeight="1">
      <c r="A638" s="220" t="s">
        <v>3752</v>
      </c>
      <c r="B638" s="354" t="s">
        <v>3753</v>
      </c>
      <c r="C638" s="268"/>
      <c r="D638" s="268"/>
      <c r="E638" s="269"/>
      <c r="F638" s="220" t="s">
        <v>3754</v>
      </c>
      <c r="G638" s="224">
        <v>106.0087</v>
      </c>
      <c r="H638" s="221">
        <v>0.46</v>
      </c>
      <c r="I638" s="221">
        <v>48.76</v>
      </c>
    </row>
    <row r="639" spans="1:9" ht="15" customHeight="1">
      <c r="A639" s="220" t="s">
        <v>3755</v>
      </c>
      <c r="B639" s="354" t="s">
        <v>3756</v>
      </c>
      <c r="C639" s="268"/>
      <c r="D639" s="268"/>
      <c r="E639" s="269"/>
      <c r="F639" s="220" t="s">
        <v>3757</v>
      </c>
      <c r="G639" s="224">
        <v>0.57789999999999997</v>
      </c>
      <c r="H639" s="221">
        <v>10.81</v>
      </c>
      <c r="I639" s="221">
        <v>6.25</v>
      </c>
    </row>
    <row r="640" spans="1:9" ht="15" customHeight="1">
      <c r="A640" s="220" t="s">
        <v>3758</v>
      </c>
      <c r="B640" s="354" t="s">
        <v>3759</v>
      </c>
      <c r="C640" s="268"/>
      <c r="D640" s="268"/>
      <c r="E640" s="269"/>
      <c r="F640" s="220" t="s">
        <v>3760</v>
      </c>
      <c r="G640" s="224">
        <v>1.25</v>
      </c>
      <c r="H640" s="221">
        <v>0.83</v>
      </c>
      <c r="I640" s="221">
        <v>1.04</v>
      </c>
    </row>
    <row r="641" spans="1:9" ht="9.75" customHeight="1">
      <c r="A641" s="220" t="s">
        <v>3761</v>
      </c>
      <c r="B641" s="354" t="s">
        <v>3762</v>
      </c>
      <c r="C641" s="268"/>
      <c r="D641" s="268"/>
      <c r="E641" s="269"/>
      <c r="F641" s="220" t="s">
        <v>3763</v>
      </c>
      <c r="G641" s="224">
        <v>0.2167</v>
      </c>
      <c r="H641" s="221">
        <v>18.829999999999998</v>
      </c>
      <c r="I641" s="221">
        <v>4.08</v>
      </c>
    </row>
    <row r="642" spans="1:9" ht="19.5" customHeight="1">
      <c r="A642" s="220" t="s">
        <v>3764</v>
      </c>
      <c r="B642" s="354" t="s">
        <v>3765</v>
      </c>
      <c r="C642" s="268"/>
      <c r="D642" s="268"/>
      <c r="E642" s="269"/>
      <c r="F642" s="220" t="s">
        <v>3766</v>
      </c>
      <c r="G642" s="224">
        <v>0.72240000000000004</v>
      </c>
      <c r="H642" s="221">
        <v>9.19</v>
      </c>
      <c r="I642" s="221">
        <v>6.64</v>
      </c>
    </row>
    <row r="643" spans="1:9" ht="9.75" customHeight="1">
      <c r="A643" s="220" t="s">
        <v>3767</v>
      </c>
      <c r="B643" s="354" t="s">
        <v>3768</v>
      </c>
      <c r="C643" s="268"/>
      <c r="D643" s="268"/>
      <c r="E643" s="269"/>
      <c r="F643" s="220" t="s">
        <v>3769</v>
      </c>
      <c r="G643" s="224">
        <v>0.6</v>
      </c>
      <c r="H643" s="221">
        <v>5.25</v>
      </c>
      <c r="I643" s="221">
        <v>3.15</v>
      </c>
    </row>
    <row r="644" spans="1:9" ht="15" customHeight="1">
      <c r="A644" s="220" t="s">
        <v>3770</v>
      </c>
      <c r="B644" s="354" t="s">
        <v>3771</v>
      </c>
      <c r="C644" s="268"/>
      <c r="D644" s="268"/>
      <c r="E644" s="269"/>
      <c r="F644" s="220" t="s">
        <v>3772</v>
      </c>
      <c r="G644" s="224">
        <v>1.4448000000000001</v>
      </c>
      <c r="H644" s="221">
        <v>15.68</v>
      </c>
      <c r="I644" s="221">
        <v>22.65</v>
      </c>
    </row>
    <row r="645" spans="1:9" ht="15" customHeight="1">
      <c r="A645" s="220" t="s">
        <v>3773</v>
      </c>
      <c r="B645" s="354" t="s">
        <v>3774</v>
      </c>
      <c r="C645" s="268"/>
      <c r="D645" s="268"/>
      <c r="E645" s="269"/>
      <c r="F645" s="220" t="s">
        <v>3775</v>
      </c>
      <c r="G645" s="224">
        <v>1.2</v>
      </c>
      <c r="H645" s="221">
        <v>17.66</v>
      </c>
      <c r="I645" s="221">
        <v>21.19</v>
      </c>
    </row>
    <row r="646" spans="1:9" ht="15" customHeight="1">
      <c r="A646" s="177"/>
      <c r="B646" s="177"/>
      <c r="C646" s="177"/>
      <c r="D646" s="177"/>
      <c r="E646" s="177"/>
      <c r="F646" s="177"/>
      <c r="G646" s="344" t="s">
        <v>3776</v>
      </c>
      <c r="H646" s="269"/>
      <c r="I646" s="218">
        <v>370.01</v>
      </c>
    </row>
    <row r="647" spans="1:9" ht="9.75" customHeight="1">
      <c r="A647" s="177"/>
      <c r="B647" s="177"/>
      <c r="C647" s="177"/>
      <c r="D647" s="177"/>
      <c r="E647" s="177"/>
      <c r="F647" s="177"/>
      <c r="G647" s="349" t="s">
        <v>3777</v>
      </c>
      <c r="H647" s="269"/>
      <c r="I647" s="221">
        <v>749.73019999999997</v>
      </c>
    </row>
    <row r="648" spans="1:9" ht="19.5" customHeight="1">
      <c r="A648" s="177"/>
      <c r="B648" s="177"/>
      <c r="C648" s="177"/>
      <c r="D648" s="177"/>
      <c r="E648" s="177"/>
      <c r="F648" s="177"/>
      <c r="G648" s="349" t="s">
        <v>3778</v>
      </c>
      <c r="H648" s="269"/>
      <c r="I648" s="218">
        <v>749.63</v>
      </c>
    </row>
    <row r="649" spans="1:9" ht="15" customHeight="1">
      <c r="A649" s="177"/>
      <c r="B649" s="177"/>
      <c r="C649" s="177"/>
      <c r="D649" s="177"/>
      <c r="E649" s="177"/>
      <c r="F649" s="177"/>
      <c r="G649" s="349" t="s">
        <v>3779</v>
      </c>
      <c r="H649" s="269"/>
      <c r="I649" s="218">
        <v>200.68</v>
      </c>
    </row>
    <row r="650" spans="1:9" ht="15" customHeight="1">
      <c r="A650" s="177"/>
      <c r="B650" s="177"/>
      <c r="C650" s="177"/>
      <c r="D650" s="177"/>
      <c r="E650" s="177"/>
      <c r="F650" s="177"/>
      <c r="G650" s="349" t="s">
        <v>3780</v>
      </c>
      <c r="H650" s="269"/>
      <c r="I650" s="218">
        <v>950.31</v>
      </c>
    </row>
    <row r="651" spans="1:9" ht="15" customHeight="1">
      <c r="A651" s="177"/>
      <c r="B651" s="177"/>
      <c r="C651" s="177"/>
      <c r="D651" s="347"/>
      <c r="E651" s="246"/>
      <c r="F651" s="246"/>
      <c r="G651" s="177"/>
      <c r="H651" s="177"/>
      <c r="I651" s="177"/>
    </row>
    <row r="652" spans="1:9" ht="15" customHeight="1">
      <c r="A652" s="348" t="s">
        <v>3781</v>
      </c>
      <c r="B652" s="268"/>
      <c r="C652" s="268"/>
      <c r="D652" s="268"/>
      <c r="E652" s="268"/>
      <c r="F652" s="268"/>
      <c r="G652" s="268"/>
      <c r="H652" s="268"/>
      <c r="I652" s="269"/>
    </row>
    <row r="653" spans="1:9" ht="15" customHeight="1">
      <c r="A653" s="356"/>
      <c r="B653" s="246"/>
      <c r="C653" s="246"/>
      <c r="D653" s="246"/>
      <c r="E653" s="246"/>
      <c r="F653" s="246"/>
      <c r="G653" s="246"/>
      <c r="H653" s="246"/>
      <c r="I653" s="246"/>
    </row>
    <row r="654" spans="1:9" ht="15" customHeight="1">
      <c r="A654" s="177"/>
      <c r="B654" s="177"/>
      <c r="C654" s="177"/>
      <c r="D654" s="177"/>
      <c r="E654" s="177"/>
      <c r="F654" s="177"/>
      <c r="G654" s="349" t="s">
        <v>3782</v>
      </c>
      <c r="H654" s="269"/>
      <c r="I654" s="218">
        <v>31.87</v>
      </c>
    </row>
    <row r="655" spans="1:9" ht="15" customHeight="1">
      <c r="A655" s="177"/>
      <c r="B655" s="177"/>
      <c r="C655" s="177"/>
      <c r="D655" s="177"/>
      <c r="E655" s="177"/>
      <c r="F655" s="177"/>
      <c r="G655" s="349" t="s">
        <v>3783</v>
      </c>
      <c r="H655" s="269"/>
      <c r="I655" s="218">
        <v>8.5299999999999994</v>
      </c>
    </row>
    <row r="656" spans="1:9" ht="15" customHeight="1">
      <c r="A656" s="177"/>
      <c r="B656" s="177"/>
      <c r="C656" s="177"/>
      <c r="D656" s="177"/>
      <c r="E656" s="177"/>
      <c r="F656" s="177"/>
      <c r="G656" s="349" t="s">
        <v>3784</v>
      </c>
      <c r="H656" s="269"/>
      <c r="I656" s="218">
        <v>40.4</v>
      </c>
    </row>
    <row r="657" spans="1:9" ht="15" customHeight="1">
      <c r="A657" s="177"/>
      <c r="B657" s="177"/>
      <c r="C657" s="177"/>
      <c r="D657" s="347"/>
      <c r="E657" s="246"/>
      <c r="F657" s="246"/>
      <c r="G657" s="177"/>
      <c r="H657" s="177"/>
      <c r="I657" s="177"/>
    </row>
    <row r="658" spans="1:9" ht="15" customHeight="1">
      <c r="A658" s="348" t="s">
        <v>3785</v>
      </c>
      <c r="B658" s="268"/>
      <c r="C658" s="268"/>
      <c r="D658" s="268"/>
      <c r="E658" s="268"/>
      <c r="F658" s="268"/>
      <c r="G658" s="268"/>
      <c r="H658" s="268"/>
      <c r="I658" s="269"/>
    </row>
    <row r="659" spans="1:9" ht="15" customHeight="1">
      <c r="A659" s="353" t="s">
        <v>3786</v>
      </c>
      <c r="B659" s="268"/>
      <c r="C659" s="268"/>
      <c r="D659" s="268"/>
      <c r="E659" s="269"/>
      <c r="F659" s="216" t="s">
        <v>3787</v>
      </c>
      <c r="G659" s="216" t="s">
        <v>3788</v>
      </c>
      <c r="H659" s="216" t="s">
        <v>3789</v>
      </c>
      <c r="I659" s="216" t="s">
        <v>3790</v>
      </c>
    </row>
    <row r="660" spans="1:9" ht="15" customHeight="1">
      <c r="A660" s="220" t="s">
        <v>3791</v>
      </c>
      <c r="B660" s="354" t="s">
        <v>3792</v>
      </c>
      <c r="C660" s="268"/>
      <c r="D660" s="268"/>
      <c r="E660" s="268"/>
      <c r="F660" s="220" t="s">
        <v>3793</v>
      </c>
      <c r="G660" s="224">
        <v>3.6539059999999998E-2</v>
      </c>
      <c r="H660" s="221">
        <v>13.520799999999999</v>
      </c>
      <c r="I660" s="221">
        <v>0.49</v>
      </c>
    </row>
    <row r="661" spans="1:9" ht="15" customHeight="1">
      <c r="A661" s="220" t="s">
        <v>3794</v>
      </c>
      <c r="B661" s="354" t="s">
        <v>3795</v>
      </c>
      <c r="C661" s="268"/>
      <c r="D661" s="268"/>
      <c r="E661" s="268"/>
      <c r="F661" s="220" t="s">
        <v>3796</v>
      </c>
      <c r="G661" s="224">
        <v>7.3078119999999996E-2</v>
      </c>
      <c r="H661" s="221">
        <v>16.0152</v>
      </c>
      <c r="I661" s="221">
        <v>1.17</v>
      </c>
    </row>
    <row r="662" spans="1:9" ht="15" customHeight="1">
      <c r="A662" s="177"/>
      <c r="B662" s="177"/>
      <c r="C662" s="177"/>
      <c r="D662" s="177"/>
      <c r="E662" s="177"/>
      <c r="F662" s="177"/>
      <c r="G662" s="344" t="s">
        <v>3797</v>
      </c>
      <c r="H662" s="269"/>
      <c r="I662" s="218">
        <v>1.66</v>
      </c>
    </row>
    <row r="663" spans="1:9" ht="15.75" customHeight="1">
      <c r="A663" s="177"/>
      <c r="B663" s="177"/>
      <c r="C663" s="177"/>
      <c r="D663" s="177"/>
      <c r="E663" s="177"/>
      <c r="F663" s="177"/>
      <c r="G663" s="349" t="s">
        <v>3798</v>
      </c>
      <c r="H663" s="269"/>
      <c r="I663" s="225">
        <v>1.66</v>
      </c>
    </row>
    <row r="664" spans="1:9" ht="15" customHeight="1">
      <c r="A664" s="177"/>
      <c r="B664" s="177"/>
      <c r="C664" s="177"/>
      <c r="D664" s="177"/>
      <c r="E664" s="177"/>
      <c r="F664" s="177"/>
      <c r="G664" s="349" t="s">
        <v>3799</v>
      </c>
      <c r="H664" s="269"/>
      <c r="I664" s="225">
        <v>1</v>
      </c>
    </row>
    <row r="665" spans="1:9" ht="15" customHeight="1">
      <c r="A665" s="177"/>
      <c r="B665" s="177"/>
      <c r="C665" s="177"/>
      <c r="D665" s="177"/>
      <c r="E665" s="177"/>
      <c r="F665" s="177"/>
      <c r="G665" s="349" t="s">
        <v>3800</v>
      </c>
      <c r="H665" s="269"/>
      <c r="I665" s="225">
        <v>1.66</v>
      </c>
    </row>
    <row r="666" spans="1:9" ht="15" customHeight="1">
      <c r="A666" s="353" t="s">
        <v>3801</v>
      </c>
      <c r="B666" s="268"/>
      <c r="C666" s="268"/>
      <c r="D666" s="268"/>
      <c r="E666" s="269"/>
      <c r="F666" s="216" t="s">
        <v>3802</v>
      </c>
      <c r="G666" s="216" t="s">
        <v>3803</v>
      </c>
      <c r="H666" s="216" t="s">
        <v>3804</v>
      </c>
      <c r="I666" s="216" t="s">
        <v>3805</v>
      </c>
    </row>
    <row r="667" spans="1:9" ht="15" customHeight="1">
      <c r="A667" s="220" t="s">
        <v>3806</v>
      </c>
      <c r="B667" s="354" t="s">
        <v>3807</v>
      </c>
      <c r="C667" s="268"/>
      <c r="D667" s="268"/>
      <c r="E667" s="269"/>
      <c r="F667" s="220" t="s">
        <v>3808</v>
      </c>
      <c r="G667" s="224">
        <v>3.6539099999999998E-3</v>
      </c>
      <c r="H667" s="221">
        <v>14.17</v>
      </c>
      <c r="I667" s="221">
        <v>0.05</v>
      </c>
    </row>
    <row r="668" spans="1:9" ht="15" customHeight="1">
      <c r="A668" s="220" t="s">
        <v>3809</v>
      </c>
      <c r="B668" s="354" t="s">
        <v>3810</v>
      </c>
      <c r="C668" s="268"/>
      <c r="D668" s="268"/>
      <c r="E668" s="269"/>
      <c r="F668" s="220" t="s">
        <v>3811</v>
      </c>
      <c r="G668" s="224">
        <v>0.62366560999999998</v>
      </c>
      <c r="H668" s="221">
        <v>0.52</v>
      </c>
      <c r="I668" s="221">
        <v>0.49</v>
      </c>
    </row>
    <row r="669" spans="1:9" ht="15" customHeight="1">
      <c r="A669" s="220" t="s">
        <v>3812</v>
      </c>
      <c r="B669" s="354" t="s">
        <v>3813</v>
      </c>
      <c r="C669" s="268"/>
      <c r="D669" s="268"/>
      <c r="E669" s="269"/>
      <c r="F669" s="220" t="s">
        <v>3814</v>
      </c>
      <c r="G669" s="224">
        <v>3.2885150000000002E-2</v>
      </c>
      <c r="H669" s="221">
        <v>31.57</v>
      </c>
      <c r="I669" s="221">
        <v>1.04</v>
      </c>
    </row>
    <row r="670" spans="1:9" ht="15" customHeight="1">
      <c r="A670" s="220" t="s">
        <v>3815</v>
      </c>
      <c r="B670" s="354" t="s">
        <v>3816</v>
      </c>
      <c r="C670" s="268"/>
      <c r="D670" s="268"/>
      <c r="E670" s="269"/>
      <c r="F670" s="220" t="s">
        <v>3817</v>
      </c>
      <c r="G670" s="224">
        <v>2.9246000000000001E-2</v>
      </c>
      <c r="H670" s="221">
        <v>22.28</v>
      </c>
      <c r="I670" s="221">
        <v>0.99</v>
      </c>
    </row>
    <row r="671" spans="1:9" ht="15" customHeight="1">
      <c r="A671" s="220" t="s">
        <v>3818</v>
      </c>
      <c r="B671" s="354" t="s">
        <v>3819</v>
      </c>
      <c r="C671" s="268"/>
      <c r="D671" s="268"/>
      <c r="E671" s="269"/>
      <c r="F671" s="220" t="s">
        <v>3820</v>
      </c>
      <c r="G671" s="224">
        <v>4.5673829999999999E-2</v>
      </c>
      <c r="H671" s="221">
        <v>3.13</v>
      </c>
      <c r="I671" s="221">
        <v>0.14000000000000001</v>
      </c>
    </row>
    <row r="672" spans="1:9" ht="15" customHeight="1">
      <c r="A672" s="220" t="s">
        <v>3821</v>
      </c>
      <c r="B672" s="354" t="s">
        <v>3822</v>
      </c>
      <c r="C672" s="268"/>
      <c r="D672" s="268"/>
      <c r="E672" s="269"/>
      <c r="F672" s="220" t="s">
        <v>3823</v>
      </c>
      <c r="G672" s="224">
        <v>4.8744000000000001E-3</v>
      </c>
      <c r="H672" s="221">
        <v>53.93</v>
      </c>
      <c r="I672" s="221">
        <v>0.4</v>
      </c>
    </row>
    <row r="673" spans="1:9" ht="9.75" customHeight="1">
      <c r="A673" s="220" t="s">
        <v>3824</v>
      </c>
      <c r="B673" s="354" t="s">
        <v>3825</v>
      </c>
      <c r="C673" s="268"/>
      <c r="D673" s="268"/>
      <c r="E673" s="269"/>
      <c r="F673" s="220" t="s">
        <v>3826</v>
      </c>
      <c r="G673" s="224">
        <v>0.99073840000000002</v>
      </c>
      <c r="H673" s="221">
        <v>63.72</v>
      </c>
      <c r="I673" s="221">
        <v>95.96</v>
      </c>
    </row>
    <row r="674" spans="1:9" ht="19.5" customHeight="1">
      <c r="A674" s="220" t="s">
        <v>3827</v>
      </c>
      <c r="B674" s="354" t="s">
        <v>3828</v>
      </c>
      <c r="C674" s="268"/>
      <c r="D674" s="268"/>
      <c r="E674" s="269"/>
      <c r="F674" s="220" t="s">
        <v>3829</v>
      </c>
      <c r="G674" s="224">
        <v>4.8744799999999996E-3</v>
      </c>
      <c r="H674" s="221">
        <v>24.78</v>
      </c>
      <c r="I674" s="221">
        <v>0.18</v>
      </c>
    </row>
    <row r="675" spans="1:9" ht="15" customHeight="1">
      <c r="A675" s="220" t="s">
        <v>3830</v>
      </c>
      <c r="B675" s="354" t="s">
        <v>3831</v>
      </c>
      <c r="C675" s="268"/>
      <c r="D675" s="268"/>
      <c r="E675" s="269"/>
      <c r="F675" s="220" t="s">
        <v>3832</v>
      </c>
      <c r="G675" s="224">
        <v>0.64801363999999995</v>
      </c>
      <c r="H675" s="221">
        <v>136.88</v>
      </c>
      <c r="I675" s="221">
        <v>134.82</v>
      </c>
    </row>
    <row r="676" spans="1:9" ht="19.5" customHeight="1">
      <c r="A676" s="220" t="s">
        <v>3833</v>
      </c>
      <c r="B676" s="354" t="s">
        <v>3834</v>
      </c>
      <c r="C676" s="268"/>
      <c r="D676" s="268"/>
      <c r="E676" s="269"/>
      <c r="F676" s="220" t="s">
        <v>3835</v>
      </c>
      <c r="G676" s="224">
        <v>0.65162076000000002</v>
      </c>
      <c r="H676" s="221">
        <v>44.37</v>
      </c>
      <c r="I676" s="221">
        <v>43.95</v>
      </c>
    </row>
    <row r="677" spans="1:9" ht="43.5" customHeight="1">
      <c r="A677" s="220" t="s">
        <v>3836</v>
      </c>
      <c r="B677" s="354" t="s">
        <v>3837</v>
      </c>
      <c r="C677" s="268"/>
      <c r="D677" s="268"/>
      <c r="E677" s="269"/>
      <c r="F677" s="220" t="s">
        <v>3838</v>
      </c>
      <c r="G677" s="224">
        <v>2.009648E-2</v>
      </c>
      <c r="H677" s="221">
        <v>21.76</v>
      </c>
      <c r="I677" s="221">
        <v>0.44</v>
      </c>
    </row>
    <row r="678" spans="1:9" ht="15" customHeight="1">
      <c r="A678" s="177"/>
      <c r="B678" s="177"/>
      <c r="C678" s="177"/>
      <c r="D678" s="177"/>
      <c r="E678" s="177"/>
      <c r="F678" s="177"/>
      <c r="G678" s="344" t="s">
        <v>3839</v>
      </c>
      <c r="H678" s="269"/>
      <c r="I678" s="218">
        <v>278.45999999999998</v>
      </c>
    </row>
    <row r="679" spans="1:9" ht="15" customHeight="1">
      <c r="A679" s="177"/>
      <c r="B679" s="177"/>
      <c r="C679" s="177"/>
      <c r="D679" s="177"/>
      <c r="E679" s="177"/>
      <c r="F679" s="177"/>
      <c r="G679" s="349" t="s">
        <v>3840</v>
      </c>
      <c r="H679" s="269"/>
      <c r="I679" s="221">
        <v>280.12</v>
      </c>
    </row>
    <row r="680" spans="1:9" ht="15" customHeight="1">
      <c r="A680" s="177"/>
      <c r="B680" s="177"/>
      <c r="C680" s="177"/>
      <c r="D680" s="177"/>
      <c r="E680" s="177"/>
      <c r="F680" s="177"/>
      <c r="G680" s="349" t="s">
        <v>3841</v>
      </c>
      <c r="H680" s="269"/>
      <c r="I680" s="218">
        <v>280.13</v>
      </c>
    </row>
    <row r="681" spans="1:9" ht="15" customHeight="1">
      <c r="A681" s="177"/>
      <c r="B681" s="177"/>
      <c r="C681" s="177"/>
      <c r="D681" s="177"/>
      <c r="E681" s="177"/>
      <c r="F681" s="177"/>
      <c r="G681" s="349" t="s">
        <v>3842</v>
      </c>
      <c r="H681" s="269"/>
      <c r="I681" s="218">
        <v>74.989999999999995</v>
      </c>
    </row>
    <row r="682" spans="1:9" ht="36" customHeight="1">
      <c r="A682" s="177"/>
      <c r="B682" s="177"/>
      <c r="C682" s="177"/>
      <c r="D682" s="177"/>
      <c r="E682" s="177"/>
      <c r="F682" s="177"/>
      <c r="G682" s="349" t="s">
        <v>3843</v>
      </c>
      <c r="H682" s="269"/>
      <c r="I682" s="218">
        <v>355.12</v>
      </c>
    </row>
    <row r="683" spans="1:9" ht="36" customHeight="1">
      <c r="A683" s="177"/>
      <c r="B683" s="177"/>
      <c r="C683" s="177"/>
      <c r="D683" s="347"/>
      <c r="E683" s="246"/>
      <c r="F683" s="246"/>
      <c r="G683" s="177"/>
      <c r="H683" s="177"/>
      <c r="I683" s="177"/>
    </row>
    <row r="684" spans="1:9" ht="27.75" customHeight="1">
      <c r="A684" s="348" t="s">
        <v>3844</v>
      </c>
      <c r="B684" s="268"/>
      <c r="C684" s="268"/>
      <c r="D684" s="268"/>
      <c r="E684" s="268"/>
      <c r="F684" s="268"/>
      <c r="G684" s="268"/>
      <c r="H684" s="268"/>
      <c r="I684" s="269"/>
    </row>
    <row r="685" spans="1:9" ht="27.75" customHeight="1">
      <c r="A685" s="351" t="s">
        <v>3845</v>
      </c>
      <c r="B685" s="268"/>
      <c r="C685" s="269"/>
      <c r="D685" s="352" t="s">
        <v>3846</v>
      </c>
      <c r="E685" s="269"/>
      <c r="F685" s="226" t="s">
        <v>3847</v>
      </c>
      <c r="G685" s="226" t="s">
        <v>3848</v>
      </c>
      <c r="H685" s="226" t="s">
        <v>3849</v>
      </c>
      <c r="I685" s="226" t="s">
        <v>3850</v>
      </c>
    </row>
    <row r="686" spans="1:9" ht="15" customHeight="1">
      <c r="A686" s="229" t="s">
        <v>3851</v>
      </c>
      <c r="B686" s="345" t="s">
        <v>3852</v>
      </c>
      <c r="C686" s="269"/>
      <c r="D686" s="350" t="s">
        <v>3853</v>
      </c>
      <c r="E686" s="269"/>
      <c r="F686" s="229" t="s">
        <v>3854</v>
      </c>
      <c r="G686" s="230">
        <v>0.25309999999999999</v>
      </c>
      <c r="H686" s="231">
        <v>11.7669</v>
      </c>
      <c r="I686" s="231">
        <v>2.98</v>
      </c>
    </row>
    <row r="687" spans="1:9" ht="15" customHeight="1">
      <c r="A687" s="177"/>
      <c r="B687" s="177"/>
      <c r="C687" s="177"/>
      <c r="D687" s="177"/>
      <c r="E687" s="177"/>
      <c r="F687" s="177"/>
      <c r="G687" s="346" t="s">
        <v>3855</v>
      </c>
      <c r="H687" s="269"/>
      <c r="I687" s="232">
        <v>2.98</v>
      </c>
    </row>
    <row r="688" spans="1:9" ht="15" customHeight="1">
      <c r="A688" s="351" t="s">
        <v>3856</v>
      </c>
      <c r="B688" s="268"/>
      <c r="C688" s="269"/>
      <c r="D688" s="352" t="s">
        <v>3857</v>
      </c>
      <c r="E688" s="269"/>
      <c r="F688" s="226" t="s">
        <v>3858</v>
      </c>
      <c r="G688" s="226" t="s">
        <v>3859</v>
      </c>
      <c r="H688" s="226" t="s">
        <v>3860</v>
      </c>
      <c r="I688" s="226" t="s">
        <v>3861</v>
      </c>
    </row>
    <row r="689" spans="1:9" ht="15" customHeight="1">
      <c r="A689" s="229" t="s">
        <v>3862</v>
      </c>
      <c r="B689" s="345" t="s">
        <v>3863</v>
      </c>
      <c r="C689" s="269"/>
      <c r="D689" s="350" t="s">
        <v>3864</v>
      </c>
      <c r="E689" s="269"/>
      <c r="F689" s="229" t="s">
        <v>3865</v>
      </c>
      <c r="G689" s="230">
        <v>5.6800000000000003E-2</v>
      </c>
      <c r="H689" s="231">
        <v>60.84</v>
      </c>
      <c r="I689" s="231">
        <v>3.46</v>
      </c>
    </row>
    <row r="690" spans="1:9" ht="15" customHeight="1">
      <c r="A690" s="229" t="s">
        <v>3866</v>
      </c>
      <c r="B690" s="345" t="s">
        <v>3867</v>
      </c>
      <c r="C690" s="269"/>
      <c r="D690" s="350" t="s">
        <v>3868</v>
      </c>
      <c r="E690" s="269"/>
      <c r="F690" s="229" t="s">
        <v>3869</v>
      </c>
      <c r="G690" s="230">
        <v>1.0031000000000001</v>
      </c>
      <c r="H690" s="231">
        <v>58.22</v>
      </c>
      <c r="I690" s="231">
        <v>58.4</v>
      </c>
    </row>
    <row r="691" spans="1:9" ht="9.75" customHeight="1">
      <c r="A691" s="229" t="s">
        <v>3870</v>
      </c>
      <c r="B691" s="345" t="s">
        <v>3871</v>
      </c>
      <c r="C691" s="269"/>
      <c r="D691" s="350" t="s">
        <v>3872</v>
      </c>
      <c r="E691" s="269"/>
      <c r="F691" s="229" t="s">
        <v>3873</v>
      </c>
      <c r="G691" s="230">
        <v>8.6999999999999994E-3</v>
      </c>
      <c r="H691" s="231">
        <v>95.23</v>
      </c>
      <c r="I691" s="231">
        <v>0.83</v>
      </c>
    </row>
    <row r="692" spans="1:9" ht="19.5" customHeight="1">
      <c r="A692" s="177"/>
      <c r="B692" s="177"/>
      <c r="C692" s="177"/>
      <c r="D692" s="177"/>
      <c r="E692" s="177"/>
      <c r="F692" s="177"/>
      <c r="G692" s="346" t="s">
        <v>3874</v>
      </c>
      <c r="H692" s="269"/>
      <c r="I692" s="232">
        <v>62.69</v>
      </c>
    </row>
    <row r="693" spans="1:9" ht="15" customHeight="1">
      <c r="A693" s="351" t="s">
        <v>3875</v>
      </c>
      <c r="B693" s="268"/>
      <c r="C693" s="269"/>
      <c r="D693" s="352" t="s">
        <v>3876</v>
      </c>
      <c r="E693" s="269"/>
      <c r="F693" s="226" t="s">
        <v>3877</v>
      </c>
      <c r="G693" s="226" t="s">
        <v>3878</v>
      </c>
      <c r="H693" s="226" t="s">
        <v>3879</v>
      </c>
      <c r="I693" s="226" t="s">
        <v>3880</v>
      </c>
    </row>
    <row r="694" spans="1:9" ht="19.5" customHeight="1">
      <c r="A694" s="229" t="s">
        <v>3881</v>
      </c>
      <c r="B694" s="345" t="s">
        <v>3882</v>
      </c>
      <c r="C694" s="269"/>
      <c r="D694" s="350" t="s">
        <v>3883</v>
      </c>
      <c r="E694" s="269"/>
      <c r="F694" s="229" t="s">
        <v>3884</v>
      </c>
      <c r="G694" s="230">
        <v>0.25309999999999999</v>
      </c>
      <c r="H694" s="231">
        <v>22.43</v>
      </c>
      <c r="I694" s="231">
        <v>5.68</v>
      </c>
    </row>
    <row r="695" spans="1:9" ht="15" customHeight="1">
      <c r="A695" s="229" t="s">
        <v>3885</v>
      </c>
      <c r="B695" s="345" t="s">
        <v>3886</v>
      </c>
      <c r="C695" s="269"/>
      <c r="D695" s="350" t="s">
        <v>3887</v>
      </c>
      <c r="E695" s="269"/>
      <c r="F695" s="229" t="s">
        <v>3888</v>
      </c>
      <c r="G695" s="230">
        <v>0.12280000000000001</v>
      </c>
      <c r="H695" s="231">
        <v>1.2</v>
      </c>
      <c r="I695" s="231">
        <v>0.15</v>
      </c>
    </row>
    <row r="696" spans="1:9" ht="15" customHeight="1">
      <c r="A696" s="229" t="s">
        <v>3889</v>
      </c>
      <c r="B696" s="345" t="s">
        <v>3890</v>
      </c>
      <c r="C696" s="269"/>
      <c r="D696" s="350" t="s">
        <v>3891</v>
      </c>
      <c r="E696" s="269"/>
      <c r="F696" s="229" t="s">
        <v>3892</v>
      </c>
      <c r="G696" s="230">
        <v>3.7000000000000002E-3</v>
      </c>
      <c r="H696" s="231">
        <v>12.44</v>
      </c>
      <c r="I696" s="231">
        <v>0.05</v>
      </c>
    </row>
    <row r="697" spans="1:9" ht="36" customHeight="1">
      <c r="A697" s="229" t="s">
        <v>3893</v>
      </c>
      <c r="B697" s="345" t="s">
        <v>3894</v>
      </c>
      <c r="C697" s="269"/>
      <c r="D697" s="350" t="s">
        <v>3895</v>
      </c>
      <c r="E697" s="269"/>
      <c r="F697" s="229" t="s">
        <v>3896</v>
      </c>
      <c r="G697" s="230">
        <v>0.1211</v>
      </c>
      <c r="H697" s="231">
        <v>0.54</v>
      </c>
      <c r="I697" s="231">
        <v>7.0000000000000007E-2</v>
      </c>
    </row>
    <row r="698" spans="1:9" ht="36" customHeight="1">
      <c r="A698" s="229" t="s">
        <v>3897</v>
      </c>
      <c r="B698" s="345" t="s">
        <v>3898</v>
      </c>
      <c r="C698" s="269"/>
      <c r="D698" s="350" t="s">
        <v>3899</v>
      </c>
      <c r="E698" s="269"/>
      <c r="F698" s="229" t="s">
        <v>3900</v>
      </c>
      <c r="G698" s="230">
        <v>5.4999999999999997E-3</v>
      </c>
      <c r="H698" s="231">
        <v>10.97</v>
      </c>
      <c r="I698" s="231">
        <v>0.06</v>
      </c>
    </row>
    <row r="699" spans="1:9" ht="27.75" customHeight="1">
      <c r="A699" s="177"/>
      <c r="B699" s="177"/>
      <c r="C699" s="177"/>
      <c r="D699" s="177"/>
      <c r="E699" s="177"/>
      <c r="F699" s="177"/>
      <c r="G699" s="346" t="s">
        <v>3901</v>
      </c>
      <c r="H699" s="269"/>
      <c r="I699" s="232">
        <v>6.01</v>
      </c>
    </row>
    <row r="700" spans="1:9" ht="27.75" customHeight="1">
      <c r="A700" s="177"/>
      <c r="B700" s="177"/>
      <c r="C700" s="177"/>
      <c r="D700" s="177"/>
      <c r="E700" s="177"/>
      <c r="F700" s="177"/>
      <c r="G700" s="349" t="s">
        <v>3902</v>
      </c>
      <c r="H700" s="269"/>
      <c r="I700" s="218">
        <v>71.680000000000007</v>
      </c>
    </row>
    <row r="701" spans="1:9" ht="27.75" customHeight="1">
      <c r="A701" s="177"/>
      <c r="B701" s="177"/>
      <c r="C701" s="177"/>
      <c r="D701" s="177"/>
      <c r="E701" s="177"/>
      <c r="F701" s="177"/>
      <c r="G701" s="349" t="s">
        <v>3903</v>
      </c>
      <c r="H701" s="269"/>
      <c r="I701" s="218">
        <v>19.190000000000001</v>
      </c>
    </row>
    <row r="702" spans="1:9" ht="27.75" customHeight="1">
      <c r="A702" s="177"/>
      <c r="B702" s="177"/>
      <c r="C702" s="177"/>
      <c r="D702" s="177"/>
      <c r="E702" s="177"/>
      <c r="F702" s="177"/>
      <c r="G702" s="349" t="s">
        <v>3904</v>
      </c>
      <c r="H702" s="269"/>
      <c r="I702" s="218">
        <v>90.87</v>
      </c>
    </row>
    <row r="703" spans="1:9" ht="15" customHeight="1">
      <c r="A703" s="177"/>
      <c r="B703" s="177"/>
      <c r="C703" s="177"/>
      <c r="D703" s="347"/>
      <c r="E703" s="246"/>
      <c r="F703" s="246"/>
      <c r="G703" s="177"/>
      <c r="H703" s="177"/>
      <c r="I703" s="177"/>
    </row>
    <row r="704" spans="1:9" ht="15" customHeight="1">
      <c r="A704" s="348" t="s">
        <v>3905</v>
      </c>
      <c r="B704" s="268"/>
      <c r="C704" s="268"/>
      <c r="D704" s="268"/>
      <c r="E704" s="268"/>
      <c r="F704" s="268"/>
      <c r="G704" s="268"/>
      <c r="H704" s="268"/>
      <c r="I704" s="269"/>
    </row>
    <row r="705" spans="1:9" ht="15" customHeight="1">
      <c r="A705" s="351" t="s">
        <v>3906</v>
      </c>
      <c r="B705" s="268"/>
      <c r="C705" s="269"/>
      <c r="D705" s="352" t="s">
        <v>3907</v>
      </c>
      <c r="E705" s="269"/>
      <c r="F705" s="226" t="s">
        <v>3908</v>
      </c>
      <c r="G705" s="226" t="s">
        <v>3909</v>
      </c>
      <c r="H705" s="226" t="s">
        <v>3910</v>
      </c>
      <c r="I705" s="226" t="s">
        <v>3911</v>
      </c>
    </row>
    <row r="706" spans="1:9" ht="15" customHeight="1">
      <c r="A706" s="229" t="s">
        <v>3912</v>
      </c>
      <c r="B706" s="345" t="s">
        <v>3913</v>
      </c>
      <c r="C706" s="269"/>
      <c r="D706" s="350" t="s">
        <v>3914</v>
      </c>
      <c r="E706" s="269"/>
      <c r="F706" s="229" t="s">
        <v>3915</v>
      </c>
      <c r="G706" s="230">
        <v>2.4E-2</v>
      </c>
      <c r="H706" s="231">
        <v>11.7669</v>
      </c>
      <c r="I706" s="231">
        <v>0.28000000000000003</v>
      </c>
    </row>
    <row r="707" spans="1:9" ht="15" customHeight="1">
      <c r="A707" s="177"/>
      <c r="B707" s="177"/>
      <c r="C707" s="177"/>
      <c r="D707" s="177"/>
      <c r="E707" s="177"/>
      <c r="F707" s="177"/>
      <c r="G707" s="346" t="s">
        <v>3916</v>
      </c>
      <c r="H707" s="269"/>
      <c r="I707" s="232">
        <v>0.28000000000000003</v>
      </c>
    </row>
    <row r="708" spans="1:9" ht="9.75" customHeight="1">
      <c r="A708" s="351" t="s">
        <v>3917</v>
      </c>
      <c r="B708" s="268"/>
      <c r="C708" s="269"/>
      <c r="D708" s="352" t="s">
        <v>3918</v>
      </c>
      <c r="E708" s="269"/>
      <c r="F708" s="226" t="s">
        <v>3919</v>
      </c>
      <c r="G708" s="226" t="s">
        <v>3920</v>
      </c>
      <c r="H708" s="226" t="s">
        <v>3921</v>
      </c>
      <c r="I708" s="226" t="s">
        <v>3922</v>
      </c>
    </row>
    <row r="709" spans="1:9" ht="19.5" customHeight="1">
      <c r="A709" s="229" t="s">
        <v>3923</v>
      </c>
      <c r="B709" s="345" t="s">
        <v>3924</v>
      </c>
      <c r="C709" s="269"/>
      <c r="D709" s="350" t="s">
        <v>3925</v>
      </c>
      <c r="E709" s="269"/>
      <c r="F709" s="229" t="s">
        <v>3926</v>
      </c>
      <c r="G709" s="230">
        <v>1.25</v>
      </c>
      <c r="H709" s="231">
        <v>30.42</v>
      </c>
      <c r="I709" s="231">
        <v>38.03</v>
      </c>
    </row>
    <row r="710" spans="1:9" ht="15" customHeight="1">
      <c r="A710" s="177"/>
      <c r="B710" s="177"/>
      <c r="C710" s="177"/>
      <c r="D710" s="177"/>
      <c r="E710" s="177"/>
      <c r="F710" s="177"/>
      <c r="G710" s="346" t="s">
        <v>3927</v>
      </c>
      <c r="H710" s="269"/>
      <c r="I710" s="232">
        <v>38.03</v>
      </c>
    </row>
    <row r="711" spans="1:9" ht="19.5" customHeight="1">
      <c r="A711" s="351" t="s">
        <v>3928</v>
      </c>
      <c r="B711" s="268"/>
      <c r="C711" s="269"/>
      <c r="D711" s="352" t="s">
        <v>3929</v>
      </c>
      <c r="E711" s="269"/>
      <c r="F711" s="226" t="s">
        <v>3930</v>
      </c>
      <c r="G711" s="226" t="s">
        <v>3931</v>
      </c>
      <c r="H711" s="226" t="s">
        <v>3932</v>
      </c>
      <c r="I711" s="226" t="s">
        <v>3933</v>
      </c>
    </row>
    <row r="712" spans="1:9" ht="15" customHeight="1">
      <c r="A712" s="229" t="s">
        <v>3934</v>
      </c>
      <c r="B712" s="345" t="s">
        <v>3935</v>
      </c>
      <c r="C712" s="269"/>
      <c r="D712" s="350" t="s">
        <v>3936</v>
      </c>
      <c r="E712" s="269"/>
      <c r="F712" s="229" t="s">
        <v>3937</v>
      </c>
      <c r="G712" s="230">
        <v>3.0000000000000001E-3</v>
      </c>
      <c r="H712" s="231">
        <v>54.98</v>
      </c>
      <c r="I712" s="231">
        <v>0.16</v>
      </c>
    </row>
    <row r="713" spans="1:9" ht="15" customHeight="1">
      <c r="A713" s="229" t="s">
        <v>3938</v>
      </c>
      <c r="B713" s="345" t="s">
        <v>3939</v>
      </c>
      <c r="C713" s="269"/>
      <c r="D713" s="350" t="s">
        <v>3940</v>
      </c>
      <c r="E713" s="269"/>
      <c r="F713" s="229" t="s">
        <v>3941</v>
      </c>
      <c r="G713" s="230">
        <v>6.0000000000000001E-3</v>
      </c>
      <c r="H713" s="231">
        <v>263.77</v>
      </c>
      <c r="I713" s="231">
        <v>1.58</v>
      </c>
    </row>
    <row r="714" spans="1:9" ht="36" customHeight="1">
      <c r="A714" s="229" t="s">
        <v>3942</v>
      </c>
      <c r="B714" s="345" t="s">
        <v>3943</v>
      </c>
      <c r="C714" s="269"/>
      <c r="D714" s="350" t="s">
        <v>3944</v>
      </c>
      <c r="E714" s="269"/>
      <c r="F714" s="229" t="s">
        <v>3945</v>
      </c>
      <c r="G714" s="230">
        <v>6.0000000000000001E-3</v>
      </c>
      <c r="H714" s="231">
        <v>23.62</v>
      </c>
      <c r="I714" s="231">
        <v>0.14000000000000001</v>
      </c>
    </row>
    <row r="715" spans="1:9" ht="36" customHeight="1">
      <c r="A715" s="229" t="s">
        <v>3946</v>
      </c>
      <c r="B715" s="345" t="s">
        <v>3947</v>
      </c>
      <c r="C715" s="269"/>
      <c r="D715" s="350" t="s">
        <v>3948</v>
      </c>
      <c r="E715" s="269"/>
      <c r="F715" s="229" t="s">
        <v>3949</v>
      </c>
      <c r="G715" s="230">
        <v>6.0000000000000001E-3</v>
      </c>
      <c r="H715" s="231">
        <v>31.54</v>
      </c>
      <c r="I715" s="231">
        <v>0.19</v>
      </c>
    </row>
    <row r="716" spans="1:9" ht="27.75" customHeight="1">
      <c r="A716" s="229" t="s">
        <v>3950</v>
      </c>
      <c r="B716" s="345" t="s">
        <v>3951</v>
      </c>
      <c r="C716" s="269"/>
      <c r="D716" s="350" t="s">
        <v>3952</v>
      </c>
      <c r="E716" s="269"/>
      <c r="F716" s="229" t="s">
        <v>3953</v>
      </c>
      <c r="G716" s="230">
        <v>2.5999999999999999E-2</v>
      </c>
      <c r="H716" s="231">
        <v>77.510000000000005</v>
      </c>
      <c r="I716" s="231">
        <v>2.02</v>
      </c>
    </row>
    <row r="717" spans="1:9" ht="27.75" customHeight="1">
      <c r="A717" s="229" t="s">
        <v>3954</v>
      </c>
      <c r="B717" s="345" t="s">
        <v>3955</v>
      </c>
      <c r="C717" s="269"/>
      <c r="D717" s="350" t="s">
        <v>3956</v>
      </c>
      <c r="E717" s="269"/>
      <c r="F717" s="229" t="s">
        <v>3957</v>
      </c>
      <c r="G717" s="230">
        <v>0.02</v>
      </c>
      <c r="H717" s="231">
        <v>194.68</v>
      </c>
      <c r="I717" s="231">
        <v>3.89</v>
      </c>
    </row>
    <row r="718" spans="1:9" ht="15" customHeight="1">
      <c r="A718" s="177"/>
      <c r="B718" s="177"/>
      <c r="C718" s="177"/>
      <c r="D718" s="177"/>
      <c r="E718" s="177"/>
      <c r="F718" s="177"/>
      <c r="G718" s="346" t="s">
        <v>3958</v>
      </c>
      <c r="H718" s="269"/>
      <c r="I718" s="232">
        <v>7.98</v>
      </c>
    </row>
    <row r="719" spans="1:9" ht="15" customHeight="1">
      <c r="A719" s="177"/>
      <c r="B719" s="177"/>
      <c r="C719" s="177"/>
      <c r="D719" s="177"/>
      <c r="E719" s="177"/>
      <c r="F719" s="177"/>
      <c r="G719" s="349" t="s">
        <v>3959</v>
      </c>
      <c r="H719" s="269"/>
      <c r="I719" s="218">
        <v>46.29</v>
      </c>
    </row>
    <row r="720" spans="1:9" ht="15" customHeight="1">
      <c r="A720" s="177"/>
      <c r="B720" s="177"/>
      <c r="C720" s="177"/>
      <c r="D720" s="177"/>
      <c r="E720" s="177"/>
      <c r="F720" s="177"/>
      <c r="G720" s="349" t="s">
        <v>3960</v>
      </c>
      <c r="H720" s="269"/>
      <c r="I720" s="218">
        <v>12.39</v>
      </c>
    </row>
    <row r="721" spans="1:9" ht="15" customHeight="1">
      <c r="A721" s="177"/>
      <c r="B721" s="177"/>
      <c r="C721" s="177"/>
      <c r="D721" s="177"/>
      <c r="E721" s="177"/>
      <c r="F721" s="177"/>
      <c r="G721" s="349" t="s">
        <v>3961</v>
      </c>
      <c r="H721" s="269"/>
      <c r="I721" s="218">
        <v>58.68</v>
      </c>
    </row>
    <row r="722" spans="1:9" ht="15" customHeight="1">
      <c r="A722" s="177"/>
      <c r="B722" s="177"/>
      <c r="C722" s="177"/>
      <c r="D722" s="347"/>
      <c r="E722" s="246"/>
      <c r="F722" s="246"/>
      <c r="G722" s="177"/>
      <c r="H722" s="177"/>
      <c r="I722" s="177"/>
    </row>
    <row r="723" spans="1:9" ht="9.75" customHeight="1">
      <c r="A723" s="348" t="s">
        <v>3962</v>
      </c>
      <c r="B723" s="268"/>
      <c r="C723" s="268"/>
      <c r="D723" s="268"/>
      <c r="E723" s="268"/>
      <c r="F723" s="268"/>
      <c r="G723" s="268"/>
      <c r="H723" s="268"/>
      <c r="I723" s="269"/>
    </row>
    <row r="724" spans="1:9" ht="19.5" customHeight="1">
      <c r="A724" s="351" t="s">
        <v>3963</v>
      </c>
      <c r="B724" s="268"/>
      <c r="C724" s="269"/>
      <c r="D724" s="352" t="s">
        <v>3964</v>
      </c>
      <c r="E724" s="269"/>
      <c r="F724" s="226" t="s">
        <v>3965</v>
      </c>
      <c r="G724" s="226" t="s">
        <v>3966</v>
      </c>
      <c r="H724" s="226" t="s">
        <v>3967</v>
      </c>
      <c r="I724" s="226" t="s">
        <v>3968</v>
      </c>
    </row>
    <row r="725" spans="1:9" ht="15" customHeight="1">
      <c r="A725" s="229" t="s">
        <v>3969</v>
      </c>
      <c r="B725" s="345" t="s">
        <v>3970</v>
      </c>
      <c r="C725" s="269"/>
      <c r="D725" s="350" t="s">
        <v>3971</v>
      </c>
      <c r="E725" s="269"/>
      <c r="F725" s="229" t="s">
        <v>3972</v>
      </c>
      <c r="G725" s="230">
        <v>0.65900000000000003</v>
      </c>
      <c r="H725" s="231">
        <v>11.7669</v>
      </c>
      <c r="I725" s="231">
        <v>7.76</v>
      </c>
    </row>
    <row r="726" spans="1:9" ht="15" customHeight="1">
      <c r="A726" s="177"/>
      <c r="B726" s="177"/>
      <c r="C726" s="177"/>
      <c r="D726" s="177"/>
      <c r="E726" s="177"/>
      <c r="F726" s="177"/>
      <c r="G726" s="346" t="s">
        <v>3973</v>
      </c>
      <c r="H726" s="269"/>
      <c r="I726" s="232">
        <v>7.75</v>
      </c>
    </row>
    <row r="727" spans="1:9" ht="15" customHeight="1">
      <c r="A727" s="351" t="s">
        <v>3974</v>
      </c>
      <c r="B727" s="268"/>
      <c r="C727" s="269"/>
      <c r="D727" s="352" t="s">
        <v>3975</v>
      </c>
      <c r="E727" s="269"/>
      <c r="F727" s="226" t="s">
        <v>3976</v>
      </c>
      <c r="G727" s="226" t="s">
        <v>3977</v>
      </c>
      <c r="H727" s="226" t="s">
        <v>3978</v>
      </c>
      <c r="I727" s="226" t="s">
        <v>3979</v>
      </c>
    </row>
    <row r="728" spans="1:9" ht="15" customHeight="1">
      <c r="A728" s="229" t="s">
        <v>3980</v>
      </c>
      <c r="B728" s="345" t="s">
        <v>3981</v>
      </c>
      <c r="C728" s="269"/>
      <c r="D728" s="350" t="s">
        <v>3982</v>
      </c>
      <c r="E728" s="269"/>
      <c r="F728" s="229" t="s">
        <v>3983</v>
      </c>
      <c r="G728" s="230">
        <v>1.25</v>
      </c>
      <c r="H728" s="231">
        <v>30.42</v>
      </c>
      <c r="I728" s="231">
        <v>38.03</v>
      </c>
    </row>
    <row r="729" spans="1:9" ht="15" customHeight="1">
      <c r="A729" s="177"/>
      <c r="B729" s="177"/>
      <c r="C729" s="177"/>
      <c r="D729" s="177"/>
      <c r="E729" s="177"/>
      <c r="F729" s="177"/>
      <c r="G729" s="346" t="s">
        <v>3984</v>
      </c>
      <c r="H729" s="269"/>
      <c r="I729" s="232">
        <v>38.03</v>
      </c>
    </row>
    <row r="730" spans="1:9" ht="15" customHeight="1">
      <c r="A730" s="351" t="s">
        <v>3985</v>
      </c>
      <c r="B730" s="268"/>
      <c r="C730" s="269"/>
      <c r="D730" s="352" t="s">
        <v>3986</v>
      </c>
      <c r="E730" s="269"/>
      <c r="F730" s="226" t="s">
        <v>3987</v>
      </c>
      <c r="G730" s="226" t="s">
        <v>3988</v>
      </c>
      <c r="H730" s="226" t="s">
        <v>3989</v>
      </c>
      <c r="I730" s="226" t="s">
        <v>3990</v>
      </c>
    </row>
    <row r="731" spans="1:9" ht="15" customHeight="1">
      <c r="A731" s="229" t="s">
        <v>3991</v>
      </c>
      <c r="B731" s="345" t="s">
        <v>3992</v>
      </c>
      <c r="C731" s="269"/>
      <c r="D731" s="350" t="s">
        <v>3993</v>
      </c>
      <c r="E731" s="269"/>
      <c r="F731" s="229" t="s">
        <v>3994</v>
      </c>
      <c r="G731" s="230">
        <v>3.0000000000000001E-3</v>
      </c>
      <c r="H731" s="231">
        <v>54.98</v>
      </c>
      <c r="I731" s="231">
        <v>0.16</v>
      </c>
    </row>
    <row r="732" spans="1:9" ht="15" customHeight="1">
      <c r="A732" s="229" t="s">
        <v>3995</v>
      </c>
      <c r="B732" s="345" t="s">
        <v>3996</v>
      </c>
      <c r="C732" s="269"/>
      <c r="D732" s="350" t="s">
        <v>3997</v>
      </c>
      <c r="E732" s="269"/>
      <c r="F732" s="229" t="s">
        <v>3998</v>
      </c>
      <c r="G732" s="230">
        <v>6.0000000000000001E-3</v>
      </c>
      <c r="H732" s="231">
        <v>263.77</v>
      </c>
      <c r="I732" s="231">
        <v>1.58</v>
      </c>
    </row>
    <row r="733" spans="1:9" ht="15" customHeight="1">
      <c r="A733" s="229" t="s">
        <v>3999</v>
      </c>
      <c r="B733" s="345" t="s">
        <v>4000</v>
      </c>
      <c r="C733" s="269"/>
      <c r="D733" s="350" t="s">
        <v>4001</v>
      </c>
      <c r="E733" s="269"/>
      <c r="F733" s="229" t="s">
        <v>4002</v>
      </c>
      <c r="G733" s="230">
        <v>0.254</v>
      </c>
      <c r="H733" s="231">
        <v>23.62</v>
      </c>
      <c r="I733" s="231">
        <v>6</v>
      </c>
    </row>
    <row r="734" spans="1:9" ht="15" customHeight="1">
      <c r="A734" s="229" t="s">
        <v>4003</v>
      </c>
      <c r="B734" s="345" t="s">
        <v>4004</v>
      </c>
      <c r="C734" s="269"/>
      <c r="D734" s="350" t="s">
        <v>4005</v>
      </c>
      <c r="E734" s="269"/>
      <c r="F734" s="229" t="s">
        <v>4006</v>
      </c>
      <c r="G734" s="230">
        <v>0.27400000000000002</v>
      </c>
      <c r="H734" s="231">
        <v>31.54</v>
      </c>
      <c r="I734" s="231">
        <v>8.64</v>
      </c>
    </row>
    <row r="735" spans="1:9" ht="15" customHeight="1">
      <c r="A735" s="177"/>
      <c r="B735" s="177"/>
      <c r="C735" s="177"/>
      <c r="D735" s="177"/>
      <c r="E735" s="177"/>
      <c r="F735" s="177"/>
      <c r="G735" s="346" t="s">
        <v>4007</v>
      </c>
      <c r="H735" s="269"/>
      <c r="I735" s="232">
        <v>16.38</v>
      </c>
    </row>
    <row r="736" spans="1:9" ht="15" customHeight="1">
      <c r="A736" s="177"/>
      <c r="B736" s="177"/>
      <c r="C736" s="177"/>
      <c r="D736" s="177"/>
      <c r="E736" s="177"/>
      <c r="F736" s="177"/>
      <c r="G736" s="349" t="s">
        <v>4008</v>
      </c>
      <c r="H736" s="269"/>
      <c r="I736" s="218">
        <v>62.16</v>
      </c>
    </row>
    <row r="737" spans="1:9" ht="15" customHeight="1">
      <c r="A737" s="177"/>
      <c r="B737" s="177"/>
      <c r="C737" s="177"/>
      <c r="D737" s="177"/>
      <c r="E737" s="177"/>
      <c r="F737" s="177"/>
      <c r="G737" s="349" t="s">
        <v>4009</v>
      </c>
      <c r="H737" s="269"/>
      <c r="I737" s="218">
        <v>16.64</v>
      </c>
    </row>
    <row r="738" spans="1:9" ht="9.75" customHeight="1">
      <c r="A738" s="177"/>
      <c r="B738" s="177"/>
      <c r="C738" s="177"/>
      <c r="D738" s="177"/>
      <c r="E738" s="177"/>
      <c r="F738" s="177"/>
      <c r="G738" s="349" t="s">
        <v>4010</v>
      </c>
      <c r="H738" s="269"/>
      <c r="I738" s="218">
        <v>78.8</v>
      </c>
    </row>
    <row r="739" spans="1:9" ht="27" customHeight="1">
      <c r="A739" s="177"/>
      <c r="B739" s="177"/>
      <c r="C739" s="177"/>
      <c r="D739" s="347"/>
      <c r="E739" s="246"/>
      <c r="F739" s="246"/>
      <c r="G739" s="177"/>
      <c r="H739" s="177"/>
      <c r="I739" s="177"/>
    </row>
    <row r="740" spans="1:9" ht="15" customHeight="1">
      <c r="A740" s="348" t="s">
        <v>4011</v>
      </c>
      <c r="B740" s="268"/>
      <c r="C740" s="268"/>
      <c r="D740" s="268"/>
      <c r="E740" s="268"/>
      <c r="F740" s="268"/>
      <c r="G740" s="268"/>
      <c r="H740" s="268"/>
      <c r="I740" s="269"/>
    </row>
    <row r="741" spans="1:9" ht="19.5" customHeight="1">
      <c r="A741" s="353" t="s">
        <v>4012</v>
      </c>
      <c r="B741" s="268"/>
      <c r="C741" s="268"/>
      <c r="D741" s="268"/>
      <c r="E741" s="269"/>
      <c r="F741" s="216" t="s">
        <v>4013</v>
      </c>
      <c r="G741" s="216" t="s">
        <v>4014</v>
      </c>
      <c r="H741" s="216" t="s">
        <v>4015</v>
      </c>
      <c r="I741" s="216" t="s">
        <v>4016</v>
      </c>
    </row>
    <row r="742" spans="1:9" ht="19.5" customHeight="1">
      <c r="A742" s="220" t="s">
        <v>4017</v>
      </c>
      <c r="B742" s="354" t="s">
        <v>4018</v>
      </c>
      <c r="C742" s="268"/>
      <c r="D742" s="268"/>
      <c r="E742" s="268"/>
      <c r="F742" s="220" t="s">
        <v>4019</v>
      </c>
      <c r="G742" s="224">
        <v>3.5</v>
      </c>
      <c r="H742" s="221">
        <v>11.7669</v>
      </c>
      <c r="I742" s="221">
        <v>41.2</v>
      </c>
    </row>
    <row r="743" spans="1:9" ht="19.5" customHeight="1">
      <c r="A743" s="177"/>
      <c r="B743" s="177"/>
      <c r="C743" s="177"/>
      <c r="D743" s="177"/>
      <c r="E743" s="177"/>
      <c r="F743" s="177"/>
      <c r="G743" s="344" t="s">
        <v>4020</v>
      </c>
      <c r="H743" s="269"/>
      <c r="I743" s="218">
        <v>41.2</v>
      </c>
    </row>
    <row r="744" spans="1:9" ht="19.5" customHeight="1">
      <c r="A744" s="177"/>
      <c r="B744" s="177"/>
      <c r="C744" s="177"/>
      <c r="D744" s="177"/>
      <c r="E744" s="177"/>
      <c r="F744" s="177"/>
      <c r="G744" s="349" t="s">
        <v>4021</v>
      </c>
      <c r="H744" s="269"/>
      <c r="I744" s="225">
        <v>41.2</v>
      </c>
    </row>
    <row r="745" spans="1:9" ht="19.5" customHeight="1">
      <c r="A745" s="177"/>
      <c r="B745" s="177"/>
      <c r="C745" s="177"/>
      <c r="D745" s="177"/>
      <c r="E745" s="177"/>
      <c r="F745" s="177"/>
      <c r="G745" s="349" t="s">
        <v>4022</v>
      </c>
      <c r="H745" s="269"/>
      <c r="I745" s="225">
        <v>1</v>
      </c>
    </row>
    <row r="746" spans="1:9" ht="19.5" customHeight="1">
      <c r="A746" s="177"/>
      <c r="B746" s="177"/>
      <c r="C746" s="177"/>
      <c r="D746" s="177"/>
      <c r="E746" s="177"/>
      <c r="F746" s="177"/>
      <c r="G746" s="349" t="s">
        <v>4023</v>
      </c>
      <c r="H746" s="269"/>
      <c r="I746" s="225">
        <v>41.2</v>
      </c>
    </row>
    <row r="747" spans="1:9" ht="15" customHeight="1">
      <c r="A747" s="353" t="s">
        <v>4024</v>
      </c>
      <c r="B747" s="268"/>
      <c r="C747" s="268"/>
      <c r="D747" s="268"/>
      <c r="E747" s="269"/>
      <c r="F747" s="216" t="s">
        <v>4025</v>
      </c>
      <c r="G747" s="216" t="s">
        <v>4026</v>
      </c>
      <c r="H747" s="216" t="s">
        <v>4027</v>
      </c>
      <c r="I747" s="216" t="s">
        <v>4028</v>
      </c>
    </row>
    <row r="748" spans="1:9" ht="15" customHeight="1">
      <c r="A748" s="220" t="s">
        <v>4029</v>
      </c>
      <c r="B748" s="354" t="s">
        <v>4030</v>
      </c>
      <c r="C748" s="268"/>
      <c r="D748" s="268"/>
      <c r="E748" s="269"/>
      <c r="F748" s="220" t="s">
        <v>4031</v>
      </c>
      <c r="G748" s="224">
        <v>1.1499999999999999</v>
      </c>
      <c r="H748" s="221">
        <v>78.89</v>
      </c>
      <c r="I748" s="221">
        <v>90.72</v>
      </c>
    </row>
    <row r="749" spans="1:9" ht="15" customHeight="1">
      <c r="A749" s="177"/>
      <c r="B749" s="177"/>
      <c r="C749" s="177"/>
      <c r="D749" s="177"/>
      <c r="E749" s="177"/>
      <c r="F749" s="177"/>
      <c r="G749" s="344" t="s">
        <v>4032</v>
      </c>
      <c r="H749" s="269"/>
      <c r="I749" s="218">
        <v>90.72</v>
      </c>
    </row>
    <row r="750" spans="1:9" ht="15" customHeight="1">
      <c r="A750" s="177"/>
      <c r="B750" s="177"/>
      <c r="C750" s="177"/>
      <c r="D750" s="177"/>
      <c r="E750" s="177"/>
      <c r="F750" s="177"/>
      <c r="G750" s="349" t="s">
        <v>4033</v>
      </c>
      <c r="H750" s="269"/>
      <c r="I750" s="221">
        <v>131.91999999999999</v>
      </c>
    </row>
    <row r="751" spans="1:9" ht="15" customHeight="1">
      <c r="A751" s="177"/>
      <c r="B751" s="177"/>
      <c r="C751" s="177"/>
      <c r="D751" s="177"/>
      <c r="E751" s="177"/>
      <c r="F751" s="177"/>
      <c r="G751" s="349" t="s">
        <v>4034</v>
      </c>
      <c r="H751" s="269"/>
      <c r="I751" s="218">
        <v>131.91</v>
      </c>
    </row>
    <row r="752" spans="1:9" ht="15" customHeight="1">
      <c r="A752" s="177"/>
      <c r="B752" s="177"/>
      <c r="C752" s="177"/>
      <c r="D752" s="177"/>
      <c r="E752" s="177"/>
      <c r="F752" s="177"/>
      <c r="G752" s="349" t="s">
        <v>4035</v>
      </c>
      <c r="H752" s="269"/>
      <c r="I752" s="218">
        <v>35.31</v>
      </c>
    </row>
    <row r="753" spans="1:9" ht="15" customHeight="1">
      <c r="A753" s="177"/>
      <c r="B753" s="177"/>
      <c r="C753" s="177"/>
      <c r="D753" s="177"/>
      <c r="E753" s="177"/>
      <c r="F753" s="177"/>
      <c r="G753" s="349" t="s">
        <v>4036</v>
      </c>
      <c r="H753" s="269"/>
      <c r="I753" s="218">
        <v>167.22</v>
      </c>
    </row>
    <row r="754" spans="1:9" ht="15" customHeight="1">
      <c r="A754" s="177"/>
      <c r="B754" s="177"/>
      <c r="C754" s="177"/>
      <c r="D754" s="347"/>
      <c r="E754" s="246"/>
      <c r="F754" s="246"/>
      <c r="G754" s="177"/>
      <c r="H754" s="177"/>
      <c r="I754" s="177"/>
    </row>
    <row r="755" spans="1:9" ht="9.75" customHeight="1">
      <c r="A755" s="348" t="s">
        <v>4037</v>
      </c>
      <c r="B755" s="268"/>
      <c r="C755" s="268"/>
      <c r="D755" s="268"/>
      <c r="E755" s="268"/>
      <c r="F755" s="268"/>
      <c r="G755" s="268"/>
      <c r="H755" s="268"/>
      <c r="I755" s="269"/>
    </row>
    <row r="756" spans="1:9" ht="19.5" customHeight="1">
      <c r="A756" s="351" t="s">
        <v>4038</v>
      </c>
      <c r="B756" s="268"/>
      <c r="C756" s="269"/>
      <c r="D756" s="352" t="s">
        <v>4039</v>
      </c>
      <c r="E756" s="269"/>
      <c r="F756" s="226" t="s">
        <v>4040</v>
      </c>
      <c r="G756" s="226" t="s">
        <v>4041</v>
      </c>
      <c r="H756" s="226" t="s">
        <v>4042</v>
      </c>
      <c r="I756" s="226" t="s">
        <v>4043</v>
      </c>
    </row>
    <row r="757" spans="1:9" ht="15" customHeight="1">
      <c r="A757" s="229" t="s">
        <v>4044</v>
      </c>
      <c r="B757" s="345" t="s">
        <v>4045</v>
      </c>
      <c r="C757" s="269"/>
      <c r="D757" s="350" t="s">
        <v>4046</v>
      </c>
      <c r="E757" s="269"/>
      <c r="F757" s="229" t="s">
        <v>4047</v>
      </c>
      <c r="G757" s="230">
        <v>9.2240000000000002</v>
      </c>
      <c r="H757" s="231">
        <v>13.01</v>
      </c>
      <c r="I757" s="231">
        <v>120</v>
      </c>
    </row>
    <row r="758" spans="1:9" ht="15" customHeight="1">
      <c r="A758" s="229" t="s">
        <v>4048</v>
      </c>
      <c r="B758" s="345" t="s">
        <v>4049</v>
      </c>
      <c r="C758" s="269"/>
      <c r="D758" s="350" t="s">
        <v>4050</v>
      </c>
      <c r="E758" s="269"/>
      <c r="F758" s="229" t="s">
        <v>4051</v>
      </c>
      <c r="G758" s="230">
        <v>0.89600000000000002</v>
      </c>
      <c r="H758" s="231">
        <v>14.29</v>
      </c>
      <c r="I758" s="231">
        <v>12.8</v>
      </c>
    </row>
    <row r="759" spans="1:9" ht="19.5" customHeight="1">
      <c r="A759" s="229" t="s">
        <v>4052</v>
      </c>
      <c r="B759" s="345" t="s">
        <v>4053</v>
      </c>
      <c r="C759" s="269"/>
      <c r="D759" s="350" t="s">
        <v>4054</v>
      </c>
      <c r="E759" s="269"/>
      <c r="F759" s="229" t="s">
        <v>4055</v>
      </c>
      <c r="G759" s="230">
        <v>7.0999999999999994E-2</v>
      </c>
      <c r="H759" s="231">
        <v>29.57</v>
      </c>
      <c r="I759" s="231">
        <v>2.1</v>
      </c>
    </row>
    <row r="760" spans="1:9" ht="19.5" customHeight="1">
      <c r="A760" s="229" t="s">
        <v>4056</v>
      </c>
      <c r="B760" s="345" t="s">
        <v>4057</v>
      </c>
      <c r="C760" s="269"/>
      <c r="D760" s="350" t="s">
        <v>4058</v>
      </c>
      <c r="E760" s="269"/>
      <c r="F760" s="229" t="s">
        <v>4059</v>
      </c>
      <c r="G760" s="230">
        <v>3.3330000000000002</v>
      </c>
      <c r="H760" s="231">
        <v>2.48</v>
      </c>
      <c r="I760" s="231">
        <v>8.27</v>
      </c>
    </row>
    <row r="761" spans="1:9" ht="27.75" customHeight="1">
      <c r="A761" s="229" t="s">
        <v>4060</v>
      </c>
      <c r="B761" s="345" t="s">
        <v>4061</v>
      </c>
      <c r="C761" s="269"/>
      <c r="D761" s="350" t="s">
        <v>4062</v>
      </c>
      <c r="E761" s="269"/>
      <c r="F761" s="229" t="s">
        <v>4063</v>
      </c>
      <c r="G761" s="230">
        <v>0.9</v>
      </c>
      <c r="H761" s="231">
        <v>85.91</v>
      </c>
      <c r="I761" s="231">
        <v>77.319999999999993</v>
      </c>
    </row>
    <row r="762" spans="1:9" ht="15" customHeight="1">
      <c r="A762" s="229" t="s">
        <v>4064</v>
      </c>
      <c r="B762" s="345" t="s">
        <v>4065</v>
      </c>
      <c r="C762" s="269"/>
      <c r="D762" s="350" t="s">
        <v>4066</v>
      </c>
      <c r="E762" s="269"/>
      <c r="F762" s="229" t="s">
        <v>4067</v>
      </c>
      <c r="G762" s="230">
        <v>1.0289999999999999</v>
      </c>
      <c r="H762" s="231">
        <v>112.11</v>
      </c>
      <c r="I762" s="231">
        <v>115.36</v>
      </c>
    </row>
    <row r="763" spans="1:9" ht="15" customHeight="1">
      <c r="A763" s="177"/>
      <c r="B763" s="177"/>
      <c r="C763" s="177"/>
      <c r="D763" s="177"/>
      <c r="E763" s="177"/>
      <c r="F763" s="177"/>
      <c r="G763" s="346" t="s">
        <v>4068</v>
      </c>
      <c r="H763" s="269"/>
      <c r="I763" s="232">
        <v>335.85</v>
      </c>
    </row>
    <row r="764" spans="1:9" ht="15" customHeight="1">
      <c r="A764" s="351" t="s">
        <v>4069</v>
      </c>
      <c r="B764" s="268"/>
      <c r="C764" s="269"/>
      <c r="D764" s="352" t="s">
        <v>4070</v>
      </c>
      <c r="E764" s="269"/>
      <c r="F764" s="226" t="s">
        <v>4071</v>
      </c>
      <c r="G764" s="226" t="s">
        <v>4072</v>
      </c>
      <c r="H764" s="226" t="s">
        <v>4073</v>
      </c>
      <c r="I764" s="226" t="s">
        <v>4074</v>
      </c>
    </row>
    <row r="765" spans="1:9" ht="27.75" customHeight="1">
      <c r="A765" s="229" t="s">
        <v>4075</v>
      </c>
      <c r="B765" s="345" t="s">
        <v>4076</v>
      </c>
      <c r="C765" s="269"/>
      <c r="D765" s="350" t="s">
        <v>4077</v>
      </c>
      <c r="E765" s="269"/>
      <c r="F765" s="229" t="s">
        <v>4078</v>
      </c>
      <c r="G765" s="230">
        <v>4.7480000000000002</v>
      </c>
      <c r="H765" s="231">
        <v>19.91</v>
      </c>
      <c r="I765" s="231">
        <v>94.53</v>
      </c>
    </row>
    <row r="766" spans="1:9" ht="15" customHeight="1">
      <c r="A766" s="229" t="s">
        <v>4079</v>
      </c>
      <c r="B766" s="345" t="s">
        <v>4080</v>
      </c>
      <c r="C766" s="269"/>
      <c r="D766" s="350" t="s">
        <v>4081</v>
      </c>
      <c r="E766" s="269"/>
      <c r="F766" s="229" t="s">
        <v>4082</v>
      </c>
      <c r="G766" s="230">
        <v>5.78</v>
      </c>
      <c r="H766" s="231">
        <v>22.43</v>
      </c>
      <c r="I766" s="231">
        <v>129.65</v>
      </c>
    </row>
    <row r="767" spans="1:9" ht="15" customHeight="1">
      <c r="A767" s="177"/>
      <c r="B767" s="177"/>
      <c r="C767" s="177"/>
      <c r="D767" s="177"/>
      <c r="E767" s="177"/>
      <c r="F767" s="177"/>
      <c r="G767" s="346" t="s">
        <v>4083</v>
      </c>
      <c r="H767" s="269"/>
      <c r="I767" s="232">
        <v>224.18</v>
      </c>
    </row>
    <row r="768" spans="1:9" ht="15" customHeight="1">
      <c r="A768" s="177"/>
      <c r="B768" s="177"/>
      <c r="C768" s="177"/>
      <c r="D768" s="177"/>
      <c r="E768" s="177"/>
      <c r="F768" s="177"/>
      <c r="G768" s="349" t="s">
        <v>4084</v>
      </c>
      <c r="H768" s="269"/>
      <c r="I768" s="218">
        <v>560.03</v>
      </c>
    </row>
    <row r="769" spans="1:9" ht="15" customHeight="1">
      <c r="A769" s="177"/>
      <c r="B769" s="177"/>
      <c r="C769" s="177"/>
      <c r="D769" s="177"/>
      <c r="E769" s="177"/>
      <c r="F769" s="177"/>
      <c r="G769" s="349" t="s">
        <v>4085</v>
      </c>
      <c r="H769" s="269"/>
      <c r="I769" s="218">
        <v>149.91999999999999</v>
      </c>
    </row>
    <row r="770" spans="1:9" ht="15" customHeight="1">
      <c r="A770" s="177"/>
      <c r="B770" s="177"/>
      <c r="C770" s="177"/>
      <c r="D770" s="177"/>
      <c r="E770" s="177"/>
      <c r="F770" s="177"/>
      <c r="G770" s="349" t="s">
        <v>4086</v>
      </c>
      <c r="H770" s="269"/>
      <c r="I770" s="218">
        <v>709.95</v>
      </c>
    </row>
    <row r="771" spans="1:9" ht="15" customHeight="1">
      <c r="A771" s="177"/>
      <c r="B771" s="177"/>
      <c r="C771" s="177"/>
      <c r="D771" s="347"/>
      <c r="E771" s="246"/>
      <c r="F771" s="246"/>
      <c r="G771" s="177"/>
      <c r="H771" s="177"/>
      <c r="I771" s="177"/>
    </row>
    <row r="772" spans="1:9" ht="9.75" customHeight="1">
      <c r="A772" s="348" t="s">
        <v>4087</v>
      </c>
      <c r="B772" s="268"/>
      <c r="C772" s="268"/>
      <c r="D772" s="268"/>
      <c r="E772" s="268"/>
      <c r="F772" s="268"/>
      <c r="G772" s="268"/>
      <c r="H772" s="268"/>
      <c r="I772" s="269"/>
    </row>
    <row r="773" spans="1:9" ht="27" customHeight="1">
      <c r="A773" s="351" t="s">
        <v>4088</v>
      </c>
      <c r="B773" s="268"/>
      <c r="C773" s="269"/>
      <c r="D773" s="352" t="s">
        <v>4089</v>
      </c>
      <c r="E773" s="269"/>
      <c r="F773" s="226" t="s">
        <v>4090</v>
      </c>
      <c r="G773" s="226" t="s">
        <v>4091</v>
      </c>
      <c r="H773" s="226" t="s">
        <v>4092</v>
      </c>
      <c r="I773" s="226" t="s">
        <v>4093</v>
      </c>
    </row>
    <row r="774" spans="1:9" ht="15" customHeight="1">
      <c r="A774" s="229" t="s">
        <v>4094</v>
      </c>
      <c r="B774" s="345" t="s">
        <v>4095</v>
      </c>
      <c r="C774" s="269"/>
      <c r="D774" s="350" t="s">
        <v>4096</v>
      </c>
      <c r="E774" s="269"/>
      <c r="F774" s="229" t="s">
        <v>4097</v>
      </c>
      <c r="G774" s="230">
        <v>0.55730000000000002</v>
      </c>
      <c r="H774" s="231">
        <v>11.7669</v>
      </c>
      <c r="I774" s="231">
        <v>6.56</v>
      </c>
    </row>
    <row r="775" spans="1:9" ht="19.5" customHeight="1">
      <c r="A775" s="177"/>
      <c r="B775" s="177"/>
      <c r="C775" s="177"/>
      <c r="D775" s="177"/>
      <c r="E775" s="177"/>
      <c r="F775" s="177"/>
      <c r="G775" s="346" t="s">
        <v>4098</v>
      </c>
      <c r="H775" s="269"/>
      <c r="I775" s="232">
        <v>6.56</v>
      </c>
    </row>
    <row r="776" spans="1:9" ht="19.5" customHeight="1">
      <c r="A776" s="351" t="s">
        <v>4099</v>
      </c>
      <c r="B776" s="268"/>
      <c r="C776" s="269"/>
      <c r="D776" s="352" t="s">
        <v>4100</v>
      </c>
      <c r="E776" s="269"/>
      <c r="F776" s="226" t="s">
        <v>4101</v>
      </c>
      <c r="G776" s="226" t="s">
        <v>4102</v>
      </c>
      <c r="H776" s="226" t="s">
        <v>4103</v>
      </c>
      <c r="I776" s="226" t="s">
        <v>4104</v>
      </c>
    </row>
    <row r="777" spans="1:9" ht="15" customHeight="1">
      <c r="A777" s="229" t="s">
        <v>4105</v>
      </c>
      <c r="B777" s="345" t="s">
        <v>4106</v>
      </c>
      <c r="C777" s="269"/>
      <c r="D777" s="350" t="s">
        <v>4107</v>
      </c>
      <c r="E777" s="269"/>
      <c r="F777" s="229" t="s">
        <v>4108</v>
      </c>
      <c r="G777" s="230">
        <v>1.1279999999999999</v>
      </c>
      <c r="H777" s="231">
        <v>1.1299999999999999</v>
      </c>
      <c r="I777" s="231">
        <v>1.27</v>
      </c>
    </row>
    <row r="778" spans="1:9" ht="15" customHeight="1">
      <c r="A778" s="229" t="s">
        <v>4109</v>
      </c>
      <c r="B778" s="345" t="s">
        <v>4110</v>
      </c>
      <c r="C778" s="269"/>
      <c r="D778" s="350" t="s">
        <v>4111</v>
      </c>
      <c r="E778" s="269"/>
      <c r="F778" s="229" t="s">
        <v>4112</v>
      </c>
      <c r="G778" s="230">
        <v>0.2</v>
      </c>
      <c r="H778" s="231">
        <v>2.67</v>
      </c>
      <c r="I778" s="231">
        <v>0.53</v>
      </c>
    </row>
    <row r="779" spans="1:9" ht="19.5" customHeight="1">
      <c r="A779" s="229" t="s">
        <v>4113</v>
      </c>
      <c r="B779" s="345" t="s">
        <v>4114</v>
      </c>
      <c r="C779" s="269"/>
      <c r="D779" s="350" t="s">
        <v>4115</v>
      </c>
      <c r="E779" s="269"/>
      <c r="F779" s="229" t="s">
        <v>4116</v>
      </c>
      <c r="G779" s="230">
        <v>0.25</v>
      </c>
      <c r="H779" s="231">
        <v>11.64</v>
      </c>
      <c r="I779" s="231">
        <v>2.91</v>
      </c>
    </row>
    <row r="780" spans="1:9" ht="15" customHeight="1">
      <c r="A780" s="229" t="s">
        <v>4117</v>
      </c>
      <c r="B780" s="345" t="s">
        <v>4118</v>
      </c>
      <c r="C780" s="269"/>
      <c r="D780" s="350" t="s">
        <v>4119</v>
      </c>
      <c r="E780" s="269"/>
      <c r="F780" s="229" t="s">
        <v>4120</v>
      </c>
      <c r="G780" s="230">
        <v>1.1224000000000001</v>
      </c>
      <c r="H780" s="231">
        <v>53.11</v>
      </c>
      <c r="I780" s="231">
        <v>59.61</v>
      </c>
    </row>
    <row r="781" spans="1:9" ht="15" customHeight="1">
      <c r="A781" s="177"/>
      <c r="B781" s="177"/>
      <c r="C781" s="177"/>
      <c r="D781" s="177"/>
      <c r="E781" s="177"/>
      <c r="F781" s="177"/>
      <c r="G781" s="346" t="s">
        <v>4121</v>
      </c>
      <c r="H781" s="269"/>
      <c r="I781" s="232">
        <v>64.319999999999993</v>
      </c>
    </row>
    <row r="782" spans="1:9" ht="15" customHeight="1">
      <c r="A782" s="351" t="s">
        <v>4122</v>
      </c>
      <c r="B782" s="268"/>
      <c r="C782" s="269"/>
      <c r="D782" s="352" t="s">
        <v>4123</v>
      </c>
      <c r="E782" s="269"/>
      <c r="F782" s="226" t="s">
        <v>4124</v>
      </c>
      <c r="G782" s="226" t="s">
        <v>4125</v>
      </c>
      <c r="H782" s="226" t="s">
        <v>4126</v>
      </c>
      <c r="I782" s="226" t="s">
        <v>4127</v>
      </c>
    </row>
    <row r="783" spans="1:9" ht="15" customHeight="1">
      <c r="A783" s="229" t="s">
        <v>4128</v>
      </c>
      <c r="B783" s="345" t="s">
        <v>4129</v>
      </c>
      <c r="C783" s="269"/>
      <c r="D783" s="350" t="s">
        <v>4130</v>
      </c>
      <c r="E783" s="269"/>
      <c r="F783" s="229" t="s">
        <v>4131</v>
      </c>
      <c r="G783" s="230">
        <v>0.22559999999999999</v>
      </c>
      <c r="H783" s="231">
        <v>22.31</v>
      </c>
      <c r="I783" s="231">
        <v>5.03</v>
      </c>
    </row>
    <row r="784" spans="1:9" ht="15" customHeight="1">
      <c r="A784" s="229" t="s">
        <v>4132</v>
      </c>
      <c r="B784" s="345" t="s">
        <v>4133</v>
      </c>
      <c r="C784" s="269"/>
      <c r="D784" s="350" t="s">
        <v>4134</v>
      </c>
      <c r="E784" s="269"/>
      <c r="F784" s="229" t="s">
        <v>4135</v>
      </c>
      <c r="G784" s="230">
        <v>0.12130000000000001</v>
      </c>
      <c r="H784" s="231">
        <v>344.52</v>
      </c>
      <c r="I784" s="231">
        <v>41.79</v>
      </c>
    </row>
    <row r="785" spans="1:9" ht="15" customHeight="1">
      <c r="A785" s="229" t="s">
        <v>4136</v>
      </c>
      <c r="B785" s="345" t="s">
        <v>4137</v>
      </c>
      <c r="C785" s="269"/>
      <c r="D785" s="350" t="s">
        <v>4138</v>
      </c>
      <c r="E785" s="269"/>
      <c r="F785" s="229" t="s">
        <v>4139</v>
      </c>
      <c r="G785" s="230">
        <v>0.33169999999999999</v>
      </c>
      <c r="H785" s="231">
        <v>22.56</v>
      </c>
      <c r="I785" s="231">
        <v>7.48</v>
      </c>
    </row>
    <row r="786" spans="1:9" ht="9.75" customHeight="1">
      <c r="A786" s="177"/>
      <c r="B786" s="177"/>
      <c r="C786" s="177"/>
      <c r="D786" s="177"/>
      <c r="E786" s="177"/>
      <c r="F786" s="177"/>
      <c r="G786" s="346" t="s">
        <v>4140</v>
      </c>
      <c r="H786" s="269"/>
      <c r="I786" s="232">
        <v>54.3</v>
      </c>
    </row>
    <row r="787" spans="1:9" ht="19.5" customHeight="1">
      <c r="A787" s="177"/>
      <c r="B787" s="177"/>
      <c r="C787" s="177"/>
      <c r="D787" s="177"/>
      <c r="E787" s="177"/>
      <c r="F787" s="177"/>
      <c r="G787" s="349" t="s">
        <v>4141</v>
      </c>
      <c r="H787" s="269"/>
      <c r="I787" s="218">
        <v>125.18</v>
      </c>
    </row>
    <row r="788" spans="1:9" ht="15" customHeight="1">
      <c r="A788" s="177"/>
      <c r="B788" s="177"/>
      <c r="C788" s="177"/>
      <c r="D788" s="177"/>
      <c r="E788" s="177"/>
      <c r="F788" s="177"/>
      <c r="G788" s="349" t="s">
        <v>4142</v>
      </c>
      <c r="H788" s="269"/>
      <c r="I788" s="218">
        <v>33.51</v>
      </c>
    </row>
    <row r="789" spans="1:9" ht="15" customHeight="1">
      <c r="A789" s="177"/>
      <c r="B789" s="177"/>
      <c r="C789" s="177"/>
      <c r="D789" s="177"/>
      <c r="E789" s="177"/>
      <c r="F789" s="177"/>
      <c r="G789" s="349" t="s">
        <v>4143</v>
      </c>
      <c r="H789" s="269"/>
      <c r="I789" s="218">
        <v>158.69</v>
      </c>
    </row>
    <row r="790" spans="1:9" ht="15" customHeight="1">
      <c r="A790" s="177"/>
      <c r="B790" s="177"/>
      <c r="C790" s="177"/>
      <c r="D790" s="347"/>
      <c r="E790" s="246"/>
      <c r="F790" s="246"/>
      <c r="G790" s="177"/>
      <c r="H790" s="177"/>
      <c r="I790" s="177"/>
    </row>
    <row r="791" spans="1:9" ht="15" customHeight="1">
      <c r="A791" s="348" t="s">
        <v>4144</v>
      </c>
      <c r="B791" s="268"/>
      <c r="C791" s="268"/>
      <c r="D791" s="268"/>
      <c r="E791" s="268"/>
      <c r="F791" s="268"/>
      <c r="G791" s="268"/>
      <c r="H791" s="268"/>
      <c r="I791" s="269"/>
    </row>
    <row r="792" spans="1:9" ht="15" customHeight="1">
      <c r="A792" s="351" t="s">
        <v>4145</v>
      </c>
      <c r="B792" s="268"/>
      <c r="C792" s="269"/>
      <c r="D792" s="352" t="s">
        <v>4146</v>
      </c>
      <c r="E792" s="269"/>
      <c r="F792" s="226" t="s">
        <v>4147</v>
      </c>
      <c r="G792" s="226" t="s">
        <v>4148</v>
      </c>
      <c r="H792" s="226" t="s">
        <v>4149</v>
      </c>
      <c r="I792" s="226" t="s">
        <v>4150</v>
      </c>
    </row>
    <row r="793" spans="1:9" ht="15" customHeight="1">
      <c r="A793" s="229" t="s">
        <v>4151</v>
      </c>
      <c r="B793" s="345" t="s">
        <v>4152</v>
      </c>
      <c r="C793" s="269"/>
      <c r="D793" s="350" t="s">
        <v>4153</v>
      </c>
      <c r="E793" s="269"/>
      <c r="F793" s="229" t="s">
        <v>4154</v>
      </c>
      <c r="G793" s="230">
        <v>0.44900000000000001</v>
      </c>
      <c r="H793" s="231">
        <v>11.7669</v>
      </c>
      <c r="I793" s="231">
        <v>5.28</v>
      </c>
    </row>
    <row r="794" spans="1:9" ht="15" customHeight="1">
      <c r="A794" s="177"/>
      <c r="B794" s="177"/>
      <c r="C794" s="177"/>
      <c r="D794" s="177"/>
      <c r="E794" s="177"/>
      <c r="F794" s="177"/>
      <c r="G794" s="346" t="s">
        <v>4155</v>
      </c>
      <c r="H794" s="269"/>
      <c r="I794" s="232">
        <v>5.28</v>
      </c>
    </row>
    <row r="795" spans="1:9" ht="15" customHeight="1">
      <c r="A795" s="351" t="s">
        <v>4156</v>
      </c>
      <c r="B795" s="268"/>
      <c r="C795" s="269"/>
      <c r="D795" s="352" t="s">
        <v>4157</v>
      </c>
      <c r="E795" s="269"/>
      <c r="F795" s="226" t="s">
        <v>4158</v>
      </c>
      <c r="G795" s="226" t="s">
        <v>4159</v>
      </c>
      <c r="H795" s="226" t="s">
        <v>4160</v>
      </c>
      <c r="I795" s="226" t="s">
        <v>4161</v>
      </c>
    </row>
    <row r="796" spans="1:9" ht="15" customHeight="1">
      <c r="A796" s="229" t="s">
        <v>4162</v>
      </c>
      <c r="B796" s="345" t="s">
        <v>4163</v>
      </c>
      <c r="C796" s="269"/>
      <c r="D796" s="350" t="s">
        <v>4164</v>
      </c>
      <c r="E796" s="269"/>
      <c r="F796" s="229" t="s">
        <v>4165</v>
      </c>
      <c r="G796" s="230">
        <v>7.0000000000000001E-3</v>
      </c>
      <c r="H796" s="231">
        <v>60.84</v>
      </c>
      <c r="I796" s="231">
        <v>0.43</v>
      </c>
    </row>
    <row r="797" spans="1:9" ht="15" customHeight="1">
      <c r="A797" s="229" t="s">
        <v>4166</v>
      </c>
      <c r="B797" s="345" t="s">
        <v>4167</v>
      </c>
      <c r="C797" s="269"/>
      <c r="D797" s="350" t="s">
        <v>4168</v>
      </c>
      <c r="E797" s="269"/>
      <c r="F797" s="229" t="s">
        <v>4169</v>
      </c>
      <c r="G797" s="230">
        <v>1.0049999999999999</v>
      </c>
      <c r="H797" s="231">
        <v>32.42</v>
      </c>
      <c r="I797" s="231">
        <v>32.58</v>
      </c>
    </row>
    <row r="798" spans="1:9" ht="15" customHeight="1">
      <c r="A798" s="177"/>
      <c r="B798" s="177"/>
      <c r="C798" s="177"/>
      <c r="D798" s="177"/>
      <c r="E798" s="177"/>
      <c r="F798" s="177"/>
      <c r="G798" s="346" t="s">
        <v>4170</v>
      </c>
      <c r="H798" s="269"/>
      <c r="I798" s="232">
        <v>33.01</v>
      </c>
    </row>
    <row r="799" spans="1:9" ht="15" customHeight="1">
      <c r="A799" s="351" t="s">
        <v>4171</v>
      </c>
      <c r="B799" s="268"/>
      <c r="C799" s="269"/>
      <c r="D799" s="352" t="s">
        <v>4172</v>
      </c>
      <c r="E799" s="269"/>
      <c r="F799" s="226" t="s">
        <v>4173</v>
      </c>
      <c r="G799" s="226" t="s">
        <v>4174</v>
      </c>
      <c r="H799" s="226" t="s">
        <v>4175</v>
      </c>
      <c r="I799" s="226" t="s">
        <v>4176</v>
      </c>
    </row>
    <row r="800" spans="1:9" ht="15" customHeight="1">
      <c r="A800" s="229" t="s">
        <v>4177</v>
      </c>
      <c r="B800" s="345" t="s">
        <v>4178</v>
      </c>
      <c r="C800" s="269"/>
      <c r="D800" s="350" t="s">
        <v>4179</v>
      </c>
      <c r="E800" s="269"/>
      <c r="F800" s="229" t="s">
        <v>4180</v>
      </c>
      <c r="G800" s="230">
        <v>1E-3</v>
      </c>
      <c r="H800" s="231">
        <v>421.91</v>
      </c>
      <c r="I800" s="231">
        <v>0.42</v>
      </c>
    </row>
    <row r="801" spans="1:9" ht="15" customHeight="1">
      <c r="A801" s="229" t="s">
        <v>4181</v>
      </c>
      <c r="B801" s="345" t="s">
        <v>4182</v>
      </c>
      <c r="C801" s="269"/>
      <c r="D801" s="350" t="s">
        <v>4183</v>
      </c>
      <c r="E801" s="269"/>
      <c r="F801" s="229" t="s">
        <v>4184</v>
      </c>
      <c r="G801" s="230">
        <v>0.44900000000000001</v>
      </c>
      <c r="H801" s="231">
        <v>22.56</v>
      </c>
      <c r="I801" s="231">
        <v>10.130000000000001</v>
      </c>
    </row>
    <row r="802" spans="1:9" ht="15" customHeight="1">
      <c r="A802" s="177"/>
      <c r="B802" s="177"/>
      <c r="C802" s="177"/>
      <c r="D802" s="177"/>
      <c r="E802" s="177"/>
      <c r="F802" s="177"/>
      <c r="G802" s="346" t="s">
        <v>4185</v>
      </c>
      <c r="H802" s="269"/>
      <c r="I802" s="232">
        <v>10.55</v>
      </c>
    </row>
    <row r="803" spans="1:9" ht="9.75" customHeight="1">
      <c r="A803" s="177"/>
      <c r="B803" s="177"/>
      <c r="C803" s="177"/>
      <c r="D803" s="177"/>
      <c r="E803" s="177"/>
      <c r="F803" s="177"/>
      <c r="G803" s="349" t="s">
        <v>4186</v>
      </c>
      <c r="H803" s="269"/>
      <c r="I803" s="218">
        <v>48.84</v>
      </c>
    </row>
    <row r="804" spans="1:9" ht="19.5" customHeight="1">
      <c r="A804" s="177"/>
      <c r="B804" s="177"/>
      <c r="C804" s="177"/>
      <c r="D804" s="177"/>
      <c r="E804" s="177"/>
      <c r="F804" s="177"/>
      <c r="G804" s="349" t="s">
        <v>4187</v>
      </c>
      <c r="H804" s="269"/>
      <c r="I804" s="218">
        <v>13.07</v>
      </c>
    </row>
    <row r="805" spans="1:9" ht="15" customHeight="1">
      <c r="A805" s="177"/>
      <c r="B805" s="177"/>
      <c r="C805" s="177"/>
      <c r="D805" s="177"/>
      <c r="E805" s="177"/>
      <c r="F805" s="177"/>
      <c r="G805" s="349" t="s">
        <v>4188</v>
      </c>
      <c r="H805" s="269"/>
      <c r="I805" s="218">
        <v>61.91</v>
      </c>
    </row>
    <row r="806" spans="1:9" ht="15" customHeight="1">
      <c r="A806" s="177"/>
      <c r="B806" s="177"/>
      <c r="C806" s="177"/>
      <c r="D806" s="347"/>
      <c r="E806" s="246"/>
      <c r="F806" s="246"/>
      <c r="G806" s="177"/>
      <c r="H806" s="177"/>
      <c r="I806" s="177"/>
    </row>
    <row r="807" spans="1:9" ht="15" customHeight="1">
      <c r="A807" s="348" t="s">
        <v>4189</v>
      </c>
      <c r="B807" s="268"/>
      <c r="C807" s="268"/>
      <c r="D807" s="268"/>
      <c r="E807" s="268"/>
      <c r="F807" s="268"/>
      <c r="G807" s="268"/>
      <c r="H807" s="268"/>
      <c r="I807" s="269"/>
    </row>
    <row r="808" spans="1:9" ht="15" customHeight="1">
      <c r="A808" s="353" t="s">
        <v>4190</v>
      </c>
      <c r="B808" s="268"/>
      <c r="C808" s="268"/>
      <c r="D808" s="268"/>
      <c r="E808" s="269"/>
      <c r="F808" s="216" t="s">
        <v>4191</v>
      </c>
      <c r="G808" s="216" t="s">
        <v>4192</v>
      </c>
      <c r="H808" s="216" t="s">
        <v>4193</v>
      </c>
      <c r="I808" s="216" t="s">
        <v>4194</v>
      </c>
    </row>
    <row r="809" spans="1:9" ht="15" customHeight="1">
      <c r="A809" s="220" t="s">
        <v>4195</v>
      </c>
      <c r="B809" s="354" t="s">
        <v>4196</v>
      </c>
      <c r="C809" s="268"/>
      <c r="D809" s="268"/>
      <c r="E809" s="268"/>
      <c r="F809" s="220" t="s">
        <v>4197</v>
      </c>
      <c r="G809" s="224">
        <v>0.3</v>
      </c>
      <c r="H809" s="221">
        <v>16.0152</v>
      </c>
      <c r="I809" s="221">
        <v>4.8099999999999996</v>
      </c>
    </row>
    <row r="810" spans="1:9" ht="15" customHeight="1">
      <c r="A810" s="220" t="s">
        <v>4198</v>
      </c>
      <c r="B810" s="354" t="s">
        <v>4199</v>
      </c>
      <c r="C810" s="268"/>
      <c r="D810" s="268"/>
      <c r="E810" s="268"/>
      <c r="F810" s="220" t="s">
        <v>4200</v>
      </c>
      <c r="G810" s="224">
        <v>0.2</v>
      </c>
      <c r="H810" s="221">
        <v>11.7669</v>
      </c>
      <c r="I810" s="221">
        <v>2.35</v>
      </c>
    </row>
    <row r="811" spans="1:9" ht="15" customHeight="1">
      <c r="A811" s="177"/>
      <c r="B811" s="177"/>
      <c r="C811" s="177"/>
      <c r="D811" s="177"/>
      <c r="E811" s="177"/>
      <c r="F811" s="177"/>
      <c r="G811" s="344" t="s">
        <v>4201</v>
      </c>
      <c r="H811" s="269"/>
      <c r="I811" s="218">
        <v>7.16</v>
      </c>
    </row>
    <row r="812" spans="1:9" ht="15" customHeight="1">
      <c r="A812" s="177"/>
      <c r="B812" s="177"/>
      <c r="C812" s="177"/>
      <c r="D812" s="177"/>
      <c r="E812" s="177"/>
      <c r="F812" s="177"/>
      <c r="G812" s="349" t="s">
        <v>4202</v>
      </c>
      <c r="H812" s="269"/>
      <c r="I812" s="225">
        <v>7.16</v>
      </c>
    </row>
    <row r="813" spans="1:9" ht="15" customHeight="1">
      <c r="A813" s="177"/>
      <c r="B813" s="177"/>
      <c r="C813" s="177"/>
      <c r="D813" s="177"/>
      <c r="E813" s="177"/>
      <c r="F813" s="177"/>
      <c r="G813" s="349" t="s">
        <v>4203</v>
      </c>
      <c r="H813" s="269"/>
      <c r="I813" s="225">
        <v>1</v>
      </c>
    </row>
    <row r="814" spans="1:9" ht="15" customHeight="1">
      <c r="A814" s="177"/>
      <c r="B814" s="177"/>
      <c r="C814" s="177"/>
      <c r="D814" s="177"/>
      <c r="E814" s="177"/>
      <c r="F814" s="177"/>
      <c r="G814" s="349" t="s">
        <v>4204</v>
      </c>
      <c r="H814" s="269"/>
      <c r="I814" s="225">
        <v>7.16</v>
      </c>
    </row>
    <row r="815" spans="1:9" ht="15" customHeight="1">
      <c r="A815" s="353" t="s">
        <v>4205</v>
      </c>
      <c r="B815" s="268"/>
      <c r="C815" s="268"/>
      <c r="D815" s="268"/>
      <c r="E815" s="269"/>
      <c r="F815" s="216" t="s">
        <v>4206</v>
      </c>
      <c r="G815" s="216" t="s">
        <v>4207</v>
      </c>
      <c r="H815" s="216" t="s">
        <v>4208</v>
      </c>
      <c r="I815" s="216" t="s">
        <v>4209</v>
      </c>
    </row>
    <row r="816" spans="1:9" ht="15" customHeight="1">
      <c r="A816" s="220" t="s">
        <v>4210</v>
      </c>
      <c r="B816" s="354" t="s">
        <v>4211</v>
      </c>
      <c r="C816" s="268"/>
      <c r="D816" s="268"/>
      <c r="E816" s="269"/>
      <c r="F816" s="220" t="s">
        <v>4212</v>
      </c>
      <c r="G816" s="224">
        <v>4.8</v>
      </c>
      <c r="H816" s="221">
        <v>0.81</v>
      </c>
      <c r="I816" s="221">
        <v>3.89</v>
      </c>
    </row>
    <row r="817" spans="1:9" ht="15" customHeight="1">
      <c r="A817" s="220" t="s">
        <v>4213</v>
      </c>
      <c r="B817" s="354" t="s">
        <v>4214</v>
      </c>
      <c r="C817" s="268"/>
      <c r="D817" s="268"/>
      <c r="E817" s="269"/>
      <c r="F817" s="220" t="s">
        <v>4215</v>
      </c>
      <c r="G817" s="224">
        <v>1.1000000000000001</v>
      </c>
      <c r="H817" s="221">
        <v>50.83</v>
      </c>
      <c r="I817" s="221">
        <v>55.91</v>
      </c>
    </row>
    <row r="818" spans="1:9" ht="15" customHeight="1">
      <c r="A818" s="177"/>
      <c r="B818" s="177"/>
      <c r="C818" s="177"/>
      <c r="D818" s="177"/>
      <c r="E818" s="177"/>
      <c r="F818" s="177"/>
      <c r="G818" s="344" t="s">
        <v>4216</v>
      </c>
      <c r="H818" s="269"/>
      <c r="I818" s="218">
        <v>59.8</v>
      </c>
    </row>
    <row r="819" spans="1:9" ht="15" customHeight="1">
      <c r="A819" s="177"/>
      <c r="B819" s="177"/>
      <c r="C819" s="177"/>
      <c r="D819" s="177"/>
      <c r="E819" s="177"/>
      <c r="F819" s="177"/>
      <c r="G819" s="349" t="s">
        <v>4217</v>
      </c>
      <c r="H819" s="269"/>
      <c r="I819" s="221">
        <v>66.959999999999994</v>
      </c>
    </row>
    <row r="820" spans="1:9" ht="9.75" customHeight="1">
      <c r="A820" s="177"/>
      <c r="B820" s="177"/>
      <c r="C820" s="177"/>
      <c r="D820" s="177"/>
      <c r="E820" s="177"/>
      <c r="F820" s="177"/>
      <c r="G820" s="349" t="s">
        <v>4218</v>
      </c>
      <c r="H820" s="269"/>
      <c r="I820" s="218">
        <v>66.959999999999994</v>
      </c>
    </row>
    <row r="821" spans="1:9" ht="19.5" customHeight="1">
      <c r="A821" s="177"/>
      <c r="B821" s="177"/>
      <c r="C821" s="177"/>
      <c r="D821" s="177"/>
      <c r="E821" s="177"/>
      <c r="F821" s="177"/>
      <c r="G821" s="349" t="s">
        <v>4219</v>
      </c>
      <c r="H821" s="269"/>
      <c r="I821" s="218">
        <v>17.93</v>
      </c>
    </row>
    <row r="822" spans="1:9" ht="15" customHeight="1">
      <c r="A822" s="177"/>
      <c r="B822" s="177"/>
      <c r="C822" s="177"/>
      <c r="D822" s="177"/>
      <c r="E822" s="177"/>
      <c r="F822" s="177"/>
      <c r="G822" s="349" t="s">
        <v>4220</v>
      </c>
      <c r="H822" s="269"/>
      <c r="I822" s="218">
        <v>84.89</v>
      </c>
    </row>
    <row r="823" spans="1:9" ht="19.5" customHeight="1">
      <c r="A823" s="177"/>
      <c r="B823" s="177"/>
      <c r="C823" s="177"/>
      <c r="D823" s="347"/>
      <c r="E823" s="246"/>
      <c r="F823" s="246"/>
      <c r="G823" s="177"/>
      <c r="H823" s="177"/>
      <c r="I823" s="177"/>
    </row>
    <row r="824" spans="1:9" ht="15" customHeight="1">
      <c r="A824" s="348" t="s">
        <v>4221</v>
      </c>
      <c r="B824" s="268"/>
      <c r="C824" s="268"/>
      <c r="D824" s="268"/>
      <c r="E824" s="268"/>
      <c r="F824" s="268"/>
      <c r="G824" s="268"/>
      <c r="H824" s="268"/>
      <c r="I824" s="269"/>
    </row>
    <row r="825" spans="1:9" ht="15" customHeight="1">
      <c r="A825" s="353" t="s">
        <v>4222</v>
      </c>
      <c r="B825" s="268"/>
      <c r="C825" s="268"/>
      <c r="D825" s="268"/>
      <c r="E825" s="269"/>
      <c r="F825" s="216" t="s">
        <v>4223</v>
      </c>
      <c r="G825" s="216" t="s">
        <v>4224</v>
      </c>
      <c r="H825" s="216" t="s">
        <v>4225</v>
      </c>
      <c r="I825" s="216" t="s">
        <v>4226</v>
      </c>
    </row>
    <row r="826" spans="1:9" ht="19.5" customHeight="1">
      <c r="A826" s="220" t="s">
        <v>4227</v>
      </c>
      <c r="B826" s="354" t="s">
        <v>4228</v>
      </c>
      <c r="C826" s="268"/>
      <c r="D826" s="268"/>
      <c r="E826" s="268"/>
      <c r="F826" s="220" t="s">
        <v>4229</v>
      </c>
      <c r="G826" s="224">
        <v>0.3</v>
      </c>
      <c r="H826" s="221">
        <v>16.0152</v>
      </c>
      <c r="I826" s="221">
        <v>4.8099999999999996</v>
      </c>
    </row>
    <row r="827" spans="1:9" ht="15" customHeight="1">
      <c r="A827" s="220" t="s">
        <v>4230</v>
      </c>
      <c r="B827" s="354" t="s">
        <v>4231</v>
      </c>
      <c r="C827" s="268"/>
      <c r="D827" s="268"/>
      <c r="E827" s="268"/>
      <c r="F827" s="220" t="s">
        <v>4232</v>
      </c>
      <c r="G827" s="224">
        <v>0.2</v>
      </c>
      <c r="H827" s="221">
        <v>11.7669</v>
      </c>
      <c r="I827" s="221">
        <v>2.35</v>
      </c>
    </row>
    <row r="828" spans="1:9" ht="15" customHeight="1">
      <c r="A828" s="177"/>
      <c r="B828" s="177"/>
      <c r="C828" s="177"/>
      <c r="D828" s="177"/>
      <c r="E828" s="177"/>
      <c r="F828" s="177"/>
      <c r="G828" s="344" t="s">
        <v>4233</v>
      </c>
      <c r="H828" s="269"/>
      <c r="I828" s="218">
        <v>7.16</v>
      </c>
    </row>
    <row r="829" spans="1:9" ht="15" customHeight="1">
      <c r="A829" s="177"/>
      <c r="B829" s="177"/>
      <c r="C829" s="177"/>
      <c r="D829" s="177"/>
      <c r="E829" s="177"/>
      <c r="F829" s="177"/>
      <c r="G829" s="349" t="s">
        <v>4234</v>
      </c>
      <c r="H829" s="269"/>
      <c r="I829" s="225">
        <v>7.16</v>
      </c>
    </row>
    <row r="830" spans="1:9" ht="15" customHeight="1">
      <c r="A830" s="177"/>
      <c r="B830" s="177"/>
      <c r="C830" s="177"/>
      <c r="D830" s="177"/>
      <c r="E830" s="177"/>
      <c r="F830" s="177"/>
      <c r="G830" s="349" t="s">
        <v>4235</v>
      </c>
      <c r="H830" s="269"/>
      <c r="I830" s="225">
        <v>1</v>
      </c>
    </row>
    <row r="831" spans="1:9" ht="15" customHeight="1">
      <c r="A831" s="177"/>
      <c r="B831" s="177"/>
      <c r="C831" s="177"/>
      <c r="D831" s="177"/>
      <c r="E831" s="177"/>
      <c r="F831" s="177"/>
      <c r="G831" s="349" t="s">
        <v>4236</v>
      </c>
      <c r="H831" s="269"/>
      <c r="I831" s="225">
        <v>7.16</v>
      </c>
    </row>
    <row r="832" spans="1:9" ht="15" customHeight="1">
      <c r="A832" s="353" t="s">
        <v>4237</v>
      </c>
      <c r="B832" s="268"/>
      <c r="C832" s="268"/>
      <c r="D832" s="268"/>
      <c r="E832" s="269"/>
      <c r="F832" s="216" t="s">
        <v>4238</v>
      </c>
      <c r="G832" s="216" t="s">
        <v>4239</v>
      </c>
      <c r="H832" s="216" t="s">
        <v>4240</v>
      </c>
      <c r="I832" s="216" t="s">
        <v>4241</v>
      </c>
    </row>
    <row r="833" spans="1:9" ht="9.75" customHeight="1">
      <c r="A833" s="220" t="s">
        <v>4242</v>
      </c>
      <c r="B833" s="354" t="s">
        <v>4243</v>
      </c>
      <c r="C833" s="268"/>
      <c r="D833" s="268"/>
      <c r="E833" s="269"/>
      <c r="F833" s="220" t="s">
        <v>4244</v>
      </c>
      <c r="G833" s="224">
        <v>4.8</v>
      </c>
      <c r="H833" s="221">
        <v>0.81</v>
      </c>
      <c r="I833" s="221">
        <v>3.89</v>
      </c>
    </row>
    <row r="834" spans="1:9" ht="19.5" customHeight="1">
      <c r="A834" s="220" t="s">
        <v>4245</v>
      </c>
      <c r="B834" s="354" t="s">
        <v>4246</v>
      </c>
      <c r="C834" s="268"/>
      <c r="D834" s="268"/>
      <c r="E834" s="269"/>
      <c r="F834" s="220" t="s">
        <v>4247</v>
      </c>
      <c r="G834" s="224">
        <v>1.1000000000000001</v>
      </c>
      <c r="H834" s="221">
        <v>50.83</v>
      </c>
      <c r="I834" s="221">
        <v>55.91</v>
      </c>
    </row>
    <row r="835" spans="1:9" ht="9.75" customHeight="1">
      <c r="A835" s="177"/>
      <c r="B835" s="177"/>
      <c r="C835" s="177"/>
      <c r="D835" s="177"/>
      <c r="E835" s="177"/>
      <c r="F835" s="177"/>
      <c r="G835" s="344" t="s">
        <v>4248</v>
      </c>
      <c r="H835" s="269"/>
      <c r="I835" s="218">
        <v>59.8</v>
      </c>
    </row>
    <row r="836" spans="1:9" ht="15" customHeight="1">
      <c r="A836" s="177"/>
      <c r="B836" s="177"/>
      <c r="C836" s="177"/>
      <c r="D836" s="177"/>
      <c r="E836" s="177"/>
      <c r="F836" s="177"/>
      <c r="G836" s="349" t="s">
        <v>4249</v>
      </c>
      <c r="H836" s="269"/>
      <c r="I836" s="221">
        <v>66.959999999999994</v>
      </c>
    </row>
    <row r="837" spans="1:9" ht="15" customHeight="1">
      <c r="A837" s="177"/>
      <c r="B837" s="177"/>
      <c r="C837" s="177"/>
      <c r="D837" s="177"/>
      <c r="E837" s="177"/>
      <c r="F837" s="177"/>
      <c r="G837" s="349" t="s">
        <v>4250</v>
      </c>
      <c r="H837" s="269"/>
      <c r="I837" s="218">
        <v>66.959999999999994</v>
      </c>
    </row>
    <row r="838" spans="1:9" ht="15" customHeight="1">
      <c r="A838" s="177"/>
      <c r="B838" s="177"/>
      <c r="C838" s="177"/>
      <c r="D838" s="177"/>
      <c r="E838" s="177"/>
      <c r="F838" s="177"/>
      <c r="G838" s="349" t="s">
        <v>4251</v>
      </c>
      <c r="H838" s="269"/>
      <c r="I838" s="218">
        <v>17.93</v>
      </c>
    </row>
    <row r="839" spans="1:9" ht="9.75" customHeight="1">
      <c r="A839" s="177"/>
      <c r="B839" s="177"/>
      <c r="C839" s="177"/>
      <c r="D839" s="177"/>
      <c r="E839" s="177"/>
      <c r="F839" s="177"/>
      <c r="G839" s="349" t="s">
        <v>4252</v>
      </c>
      <c r="H839" s="269"/>
      <c r="I839" s="218">
        <v>84.89</v>
      </c>
    </row>
    <row r="840" spans="1:9" ht="19.5" customHeight="1">
      <c r="A840" s="177"/>
      <c r="B840" s="177"/>
      <c r="C840" s="177"/>
      <c r="D840" s="347"/>
      <c r="E840" s="246"/>
      <c r="F840" s="246"/>
      <c r="G840" s="177"/>
      <c r="H840" s="177"/>
      <c r="I840" s="177"/>
    </row>
    <row r="841" spans="1:9" ht="15" customHeight="1">
      <c r="A841" s="348" t="s">
        <v>4253</v>
      </c>
      <c r="B841" s="268"/>
      <c r="C841" s="268"/>
      <c r="D841" s="268"/>
      <c r="E841" s="268"/>
      <c r="F841" s="268"/>
      <c r="G841" s="268"/>
      <c r="H841" s="268"/>
      <c r="I841" s="269"/>
    </row>
    <row r="842" spans="1:9" ht="27.75" customHeight="1">
      <c r="A842" s="351" t="s">
        <v>4254</v>
      </c>
      <c r="B842" s="268"/>
      <c r="C842" s="269"/>
      <c r="D842" s="352" t="s">
        <v>4255</v>
      </c>
      <c r="E842" s="269"/>
      <c r="F842" s="226" t="s">
        <v>4256</v>
      </c>
      <c r="G842" s="226" t="s">
        <v>4257</v>
      </c>
      <c r="H842" s="226" t="s">
        <v>4258</v>
      </c>
      <c r="I842" s="226" t="s">
        <v>4259</v>
      </c>
    </row>
    <row r="843" spans="1:9" ht="19.5" customHeight="1">
      <c r="A843" s="229" t="s">
        <v>4260</v>
      </c>
      <c r="B843" s="345" t="s">
        <v>4261</v>
      </c>
      <c r="C843" s="269"/>
      <c r="D843" s="350" t="s">
        <v>4262</v>
      </c>
      <c r="E843" s="269"/>
      <c r="F843" s="229" t="s">
        <v>4263</v>
      </c>
      <c r="G843" s="230">
        <v>3.1</v>
      </c>
      <c r="H843" s="231">
        <v>11.7669</v>
      </c>
      <c r="I843" s="231">
        <v>36.49</v>
      </c>
    </row>
    <row r="844" spans="1:9" ht="15" customHeight="1">
      <c r="A844" s="177"/>
      <c r="B844" s="177"/>
      <c r="C844" s="177"/>
      <c r="D844" s="177"/>
      <c r="E844" s="177"/>
      <c r="F844" s="177"/>
      <c r="G844" s="346" t="s">
        <v>4264</v>
      </c>
      <c r="H844" s="269"/>
      <c r="I844" s="232">
        <v>36.479999999999997</v>
      </c>
    </row>
    <row r="845" spans="1:9" ht="15" customHeight="1">
      <c r="A845" s="351" t="s">
        <v>4265</v>
      </c>
      <c r="B845" s="268"/>
      <c r="C845" s="269"/>
      <c r="D845" s="352" t="s">
        <v>4266</v>
      </c>
      <c r="E845" s="269"/>
      <c r="F845" s="226" t="s">
        <v>4267</v>
      </c>
      <c r="G845" s="226" t="s">
        <v>4268</v>
      </c>
      <c r="H845" s="226" t="s">
        <v>4269</v>
      </c>
      <c r="I845" s="226" t="s">
        <v>4270</v>
      </c>
    </row>
    <row r="846" spans="1:9" ht="19.5" customHeight="1">
      <c r="A846" s="229" t="s">
        <v>4271</v>
      </c>
      <c r="B846" s="345" t="s">
        <v>4272</v>
      </c>
      <c r="C846" s="269"/>
      <c r="D846" s="350" t="s">
        <v>4273</v>
      </c>
      <c r="E846" s="269"/>
      <c r="F846" s="229" t="s">
        <v>4274</v>
      </c>
      <c r="G846" s="230">
        <v>4</v>
      </c>
      <c r="H846" s="231">
        <v>86</v>
      </c>
      <c r="I846" s="231">
        <v>344</v>
      </c>
    </row>
    <row r="847" spans="1:9" ht="15" customHeight="1">
      <c r="A847" s="177"/>
      <c r="B847" s="177"/>
      <c r="C847" s="177"/>
      <c r="D847" s="177"/>
      <c r="E847" s="177"/>
      <c r="F847" s="177"/>
      <c r="G847" s="346" t="s">
        <v>4275</v>
      </c>
      <c r="H847" s="269"/>
      <c r="I847" s="232">
        <v>344</v>
      </c>
    </row>
    <row r="848" spans="1:9" ht="15" customHeight="1">
      <c r="A848" s="351" t="s">
        <v>4276</v>
      </c>
      <c r="B848" s="268"/>
      <c r="C848" s="269"/>
      <c r="D848" s="352" t="s">
        <v>4277</v>
      </c>
      <c r="E848" s="269"/>
      <c r="F848" s="226" t="s">
        <v>4278</v>
      </c>
      <c r="G848" s="226" t="s">
        <v>4279</v>
      </c>
      <c r="H848" s="226" t="s">
        <v>4280</v>
      </c>
      <c r="I848" s="226" t="s">
        <v>4281</v>
      </c>
    </row>
    <row r="849" spans="1:9" ht="15" customHeight="1">
      <c r="A849" s="229" t="s">
        <v>4282</v>
      </c>
      <c r="B849" s="345" t="s">
        <v>4283</v>
      </c>
      <c r="C849" s="269"/>
      <c r="D849" s="350" t="s">
        <v>4284</v>
      </c>
      <c r="E849" s="269"/>
      <c r="F849" s="229" t="s">
        <v>4285</v>
      </c>
      <c r="G849" s="230">
        <v>0.02</v>
      </c>
      <c r="H849" s="231">
        <v>373.98</v>
      </c>
      <c r="I849" s="231">
        <v>7.48</v>
      </c>
    </row>
    <row r="850" spans="1:9" ht="15" customHeight="1">
      <c r="A850" s="229" t="s">
        <v>4286</v>
      </c>
      <c r="B850" s="345" t="s">
        <v>4287</v>
      </c>
      <c r="C850" s="269"/>
      <c r="D850" s="350" t="s">
        <v>4288</v>
      </c>
      <c r="E850" s="269"/>
      <c r="F850" s="229" t="s">
        <v>4289</v>
      </c>
      <c r="G850" s="230">
        <v>3.4</v>
      </c>
      <c r="H850" s="231">
        <v>22.43</v>
      </c>
      <c r="I850" s="231">
        <v>76.260000000000005</v>
      </c>
    </row>
    <row r="851" spans="1:9" ht="15" customHeight="1">
      <c r="A851" s="177"/>
      <c r="B851" s="177"/>
      <c r="C851" s="177"/>
      <c r="D851" s="177"/>
      <c r="E851" s="177"/>
      <c r="F851" s="177"/>
      <c r="G851" s="346" t="s">
        <v>4290</v>
      </c>
      <c r="H851" s="269"/>
      <c r="I851" s="232">
        <v>83.74</v>
      </c>
    </row>
    <row r="852" spans="1:9" ht="9.75" customHeight="1">
      <c r="A852" s="177"/>
      <c r="B852" s="177"/>
      <c r="C852" s="177"/>
      <c r="D852" s="177"/>
      <c r="E852" s="177"/>
      <c r="F852" s="177"/>
      <c r="G852" s="349" t="s">
        <v>4291</v>
      </c>
      <c r="H852" s="269"/>
      <c r="I852" s="218">
        <v>464.22</v>
      </c>
    </row>
    <row r="853" spans="1:9" ht="19.5" customHeight="1">
      <c r="A853" s="177"/>
      <c r="B853" s="177"/>
      <c r="C853" s="177"/>
      <c r="D853" s="177"/>
      <c r="E853" s="177"/>
      <c r="F853" s="177"/>
      <c r="G853" s="349" t="s">
        <v>4292</v>
      </c>
      <c r="H853" s="269"/>
      <c r="I853" s="218">
        <v>124.27</v>
      </c>
    </row>
    <row r="854" spans="1:9" ht="15" customHeight="1">
      <c r="A854" s="177"/>
      <c r="B854" s="177"/>
      <c r="C854" s="177"/>
      <c r="D854" s="177"/>
      <c r="E854" s="177"/>
      <c r="F854" s="177"/>
      <c r="G854" s="349" t="s">
        <v>4293</v>
      </c>
      <c r="H854" s="269"/>
      <c r="I854" s="218">
        <v>588.49</v>
      </c>
    </row>
    <row r="855" spans="1:9" ht="19.5" customHeight="1">
      <c r="A855" s="177"/>
      <c r="B855" s="177"/>
      <c r="C855" s="177"/>
      <c r="D855" s="347"/>
      <c r="E855" s="246"/>
      <c r="F855" s="246"/>
      <c r="G855" s="177"/>
      <c r="H855" s="177"/>
      <c r="I855" s="177"/>
    </row>
    <row r="856" spans="1:9" ht="15" customHeight="1">
      <c r="A856" s="348" t="s">
        <v>4294</v>
      </c>
      <c r="B856" s="268"/>
      <c r="C856" s="268"/>
      <c r="D856" s="268"/>
      <c r="E856" s="268"/>
      <c r="F856" s="268"/>
      <c r="G856" s="268"/>
      <c r="H856" s="268"/>
      <c r="I856" s="269"/>
    </row>
    <row r="857" spans="1:9" ht="15" customHeight="1">
      <c r="A857" s="356"/>
      <c r="B857" s="246"/>
      <c r="C857" s="246"/>
      <c r="D857" s="246"/>
      <c r="E857" s="246"/>
      <c r="F857" s="246"/>
      <c r="G857" s="246"/>
      <c r="H857" s="246"/>
      <c r="I857" s="246"/>
    </row>
    <row r="858" spans="1:9" ht="15" customHeight="1">
      <c r="A858" s="177"/>
      <c r="B858" s="177"/>
      <c r="C858" s="177"/>
      <c r="D858" s="177"/>
      <c r="E858" s="177"/>
      <c r="F858" s="177"/>
      <c r="G858" s="349" t="s">
        <v>4295</v>
      </c>
      <c r="H858" s="269"/>
      <c r="I858" s="218">
        <v>39.99</v>
      </c>
    </row>
    <row r="859" spans="1:9" ht="15" customHeight="1">
      <c r="A859" s="177"/>
      <c r="B859" s="177"/>
      <c r="C859" s="177"/>
      <c r="D859" s="177"/>
      <c r="E859" s="177"/>
      <c r="F859" s="177"/>
      <c r="G859" s="349" t="s">
        <v>4296</v>
      </c>
      <c r="H859" s="269"/>
      <c r="I859" s="218">
        <v>10.71</v>
      </c>
    </row>
    <row r="860" spans="1:9" ht="15" customHeight="1">
      <c r="A860" s="177"/>
      <c r="B860" s="177"/>
      <c r="C860" s="177"/>
      <c r="D860" s="177"/>
      <c r="E860" s="177"/>
      <c r="F860" s="177"/>
      <c r="G860" s="349" t="s">
        <v>4297</v>
      </c>
      <c r="H860" s="269"/>
      <c r="I860" s="218">
        <v>50.7</v>
      </c>
    </row>
    <row r="861" spans="1:9" ht="15" customHeight="1">
      <c r="A861" s="177"/>
      <c r="B861" s="177"/>
      <c r="C861" s="177"/>
      <c r="D861" s="347"/>
      <c r="E861" s="246"/>
      <c r="F861" s="246"/>
      <c r="G861" s="177"/>
      <c r="H861" s="177"/>
      <c r="I861" s="177"/>
    </row>
    <row r="862" spans="1:9" ht="15" customHeight="1">
      <c r="A862" s="348" t="s">
        <v>4298</v>
      </c>
      <c r="B862" s="268"/>
      <c r="C862" s="268"/>
      <c r="D862" s="268"/>
      <c r="E862" s="268"/>
      <c r="F862" s="268"/>
      <c r="G862" s="268"/>
      <c r="H862" s="268"/>
      <c r="I862" s="269"/>
    </row>
    <row r="863" spans="1:9" ht="15" customHeight="1">
      <c r="A863" s="353" t="s">
        <v>4299</v>
      </c>
      <c r="B863" s="268"/>
      <c r="C863" s="268"/>
      <c r="D863" s="268"/>
      <c r="E863" s="269"/>
      <c r="F863" s="216" t="s">
        <v>4300</v>
      </c>
      <c r="G863" s="216" t="s">
        <v>4301</v>
      </c>
      <c r="H863" s="216" t="s">
        <v>4302</v>
      </c>
      <c r="I863" s="216" t="s">
        <v>4303</v>
      </c>
    </row>
    <row r="864" spans="1:9" ht="9.75" customHeight="1">
      <c r="A864" s="220" t="s">
        <v>4304</v>
      </c>
      <c r="B864" s="354" t="s">
        <v>4305</v>
      </c>
      <c r="C864" s="268"/>
      <c r="D864" s="268"/>
      <c r="E864" s="268"/>
      <c r="F864" s="220" t="s">
        <v>4306</v>
      </c>
      <c r="G864" s="224">
        <v>0.4</v>
      </c>
      <c r="H864" s="221">
        <v>16.0152</v>
      </c>
      <c r="I864" s="221">
        <v>6.41</v>
      </c>
    </row>
    <row r="865" spans="1:9" ht="19.5" customHeight="1">
      <c r="A865" s="220" t="s">
        <v>4307</v>
      </c>
      <c r="B865" s="354" t="s">
        <v>4308</v>
      </c>
      <c r="C865" s="268"/>
      <c r="D865" s="268"/>
      <c r="E865" s="268"/>
      <c r="F865" s="220" t="s">
        <v>4309</v>
      </c>
      <c r="G865" s="224">
        <v>0.4</v>
      </c>
      <c r="H865" s="221">
        <v>11.7669</v>
      </c>
      <c r="I865" s="221">
        <v>4.71</v>
      </c>
    </row>
    <row r="866" spans="1:9" ht="15" customHeight="1">
      <c r="A866" s="177"/>
      <c r="B866" s="177"/>
      <c r="C866" s="177"/>
      <c r="D866" s="177"/>
      <c r="E866" s="177"/>
      <c r="F866" s="177"/>
      <c r="G866" s="344" t="s">
        <v>4310</v>
      </c>
      <c r="H866" s="269"/>
      <c r="I866" s="218">
        <v>11.12</v>
      </c>
    </row>
    <row r="867" spans="1:9" ht="15" customHeight="1">
      <c r="A867" s="177"/>
      <c r="B867" s="177"/>
      <c r="C867" s="177"/>
      <c r="D867" s="177"/>
      <c r="E867" s="177"/>
      <c r="F867" s="177"/>
      <c r="G867" s="349" t="s">
        <v>4311</v>
      </c>
      <c r="H867" s="269"/>
      <c r="I867" s="225">
        <v>11.12</v>
      </c>
    </row>
    <row r="868" spans="1:9" ht="15" customHeight="1">
      <c r="A868" s="177"/>
      <c r="B868" s="177"/>
      <c r="C868" s="177"/>
      <c r="D868" s="177"/>
      <c r="E868" s="177"/>
      <c r="F868" s="177"/>
      <c r="G868" s="349" t="s">
        <v>4312</v>
      </c>
      <c r="H868" s="269"/>
      <c r="I868" s="225">
        <v>1</v>
      </c>
    </row>
    <row r="869" spans="1:9" ht="15" customHeight="1">
      <c r="A869" s="177"/>
      <c r="B869" s="177"/>
      <c r="C869" s="177"/>
      <c r="D869" s="177"/>
      <c r="E869" s="177"/>
      <c r="F869" s="177"/>
      <c r="G869" s="349" t="s">
        <v>4313</v>
      </c>
      <c r="H869" s="269"/>
      <c r="I869" s="225">
        <v>11.12</v>
      </c>
    </row>
    <row r="870" spans="1:9" ht="15" customHeight="1">
      <c r="A870" s="353" t="s">
        <v>4314</v>
      </c>
      <c r="B870" s="268"/>
      <c r="C870" s="268"/>
      <c r="D870" s="268"/>
      <c r="E870" s="269"/>
      <c r="F870" s="216" t="s">
        <v>4315</v>
      </c>
      <c r="G870" s="216" t="s">
        <v>4316</v>
      </c>
      <c r="H870" s="216" t="s">
        <v>4317</v>
      </c>
      <c r="I870" s="216" t="s">
        <v>4318</v>
      </c>
    </row>
    <row r="871" spans="1:9" ht="15" customHeight="1">
      <c r="A871" s="220" t="s">
        <v>4319</v>
      </c>
      <c r="B871" s="354" t="s">
        <v>4320</v>
      </c>
      <c r="C871" s="268"/>
      <c r="D871" s="268"/>
      <c r="E871" s="269"/>
      <c r="F871" s="220" t="s">
        <v>4321</v>
      </c>
      <c r="G871" s="224">
        <v>2</v>
      </c>
      <c r="H871" s="221">
        <v>0.47</v>
      </c>
      <c r="I871" s="221">
        <v>0.94</v>
      </c>
    </row>
    <row r="872" spans="1:9" ht="15" customHeight="1">
      <c r="A872" s="220" t="s">
        <v>4322</v>
      </c>
      <c r="B872" s="354" t="s">
        <v>4323</v>
      </c>
      <c r="C872" s="268"/>
      <c r="D872" s="268"/>
      <c r="E872" s="269"/>
      <c r="F872" s="220" t="s">
        <v>4324</v>
      </c>
      <c r="G872" s="224">
        <v>1</v>
      </c>
      <c r="H872" s="221">
        <v>570.11</v>
      </c>
      <c r="I872" s="221">
        <v>570.11</v>
      </c>
    </row>
    <row r="873" spans="1:9" ht="15" customHeight="1">
      <c r="A873" s="220" t="s">
        <v>4325</v>
      </c>
      <c r="B873" s="354" t="s">
        <v>4326</v>
      </c>
      <c r="C873" s="268"/>
      <c r="D873" s="268"/>
      <c r="E873" s="269"/>
      <c r="F873" s="220" t="s">
        <v>4327</v>
      </c>
      <c r="G873" s="224">
        <v>1</v>
      </c>
      <c r="H873" s="221">
        <v>8.9</v>
      </c>
      <c r="I873" s="221">
        <v>8.9</v>
      </c>
    </row>
    <row r="874" spans="1:9" ht="15" customHeight="1">
      <c r="A874" s="177"/>
      <c r="B874" s="177"/>
      <c r="C874" s="177"/>
      <c r="D874" s="177"/>
      <c r="E874" s="177"/>
      <c r="F874" s="177"/>
      <c r="G874" s="344" t="s">
        <v>4328</v>
      </c>
      <c r="H874" s="269"/>
      <c r="I874" s="218">
        <v>579.95000000000005</v>
      </c>
    </row>
    <row r="875" spans="1:9" ht="15.75" customHeight="1">
      <c r="A875" s="177"/>
      <c r="B875" s="177"/>
      <c r="C875" s="177"/>
      <c r="D875" s="177"/>
      <c r="E875" s="177"/>
      <c r="F875" s="177"/>
      <c r="G875" s="349" t="s">
        <v>4329</v>
      </c>
      <c r="H875" s="269"/>
      <c r="I875" s="221">
        <v>591.07000000000005</v>
      </c>
    </row>
    <row r="876" spans="1:9" ht="15" customHeight="1">
      <c r="A876" s="177"/>
      <c r="B876" s="177"/>
      <c r="C876" s="177"/>
      <c r="D876" s="177"/>
      <c r="E876" s="177"/>
      <c r="F876" s="177"/>
      <c r="G876" s="349" t="s">
        <v>4330</v>
      </c>
      <c r="H876" s="269"/>
      <c r="I876" s="218">
        <v>591.05999999999995</v>
      </c>
    </row>
    <row r="877" spans="1:9" ht="15" customHeight="1">
      <c r="A877" s="177"/>
      <c r="B877" s="177"/>
      <c r="C877" s="177"/>
      <c r="D877" s="177"/>
      <c r="E877" s="177"/>
      <c r="F877" s="177"/>
      <c r="G877" s="349" t="s">
        <v>4331</v>
      </c>
      <c r="H877" s="269"/>
      <c r="I877" s="218">
        <v>158.22999999999999</v>
      </c>
    </row>
    <row r="878" spans="1:9" ht="15" customHeight="1">
      <c r="A878" s="177"/>
      <c r="B878" s="177"/>
      <c r="C878" s="177"/>
      <c r="D878" s="177"/>
      <c r="E878" s="177"/>
      <c r="F878" s="177"/>
      <c r="G878" s="349" t="s">
        <v>4332</v>
      </c>
      <c r="H878" s="269"/>
      <c r="I878" s="218">
        <v>749.29</v>
      </c>
    </row>
    <row r="879" spans="1:9" ht="15" customHeight="1">
      <c r="A879" s="177"/>
      <c r="B879" s="177"/>
      <c r="C879" s="177"/>
      <c r="D879" s="347"/>
      <c r="E879" s="246"/>
      <c r="F879" s="246"/>
      <c r="G879" s="177"/>
      <c r="H879" s="177"/>
      <c r="I879" s="177"/>
    </row>
    <row r="880" spans="1:9" ht="15" customHeight="1">
      <c r="A880" s="348" t="s">
        <v>4333</v>
      </c>
      <c r="B880" s="268"/>
      <c r="C880" s="268"/>
      <c r="D880" s="268"/>
      <c r="E880" s="268"/>
      <c r="F880" s="268"/>
      <c r="G880" s="268"/>
      <c r="H880" s="268"/>
      <c r="I880" s="269"/>
    </row>
    <row r="881" spans="1:9" ht="9.75" customHeight="1">
      <c r="A881" s="353" t="s">
        <v>4334</v>
      </c>
      <c r="B881" s="268"/>
      <c r="C881" s="268"/>
      <c r="D881" s="268"/>
      <c r="E881" s="269"/>
      <c r="F881" s="216" t="s">
        <v>4335</v>
      </c>
      <c r="G881" s="216" t="s">
        <v>4336</v>
      </c>
      <c r="H881" s="216" t="s">
        <v>4337</v>
      </c>
      <c r="I881" s="216" t="s">
        <v>4338</v>
      </c>
    </row>
    <row r="882" spans="1:9" ht="19.5" customHeight="1">
      <c r="A882" s="220" t="s">
        <v>4339</v>
      </c>
      <c r="B882" s="354" t="s">
        <v>4340</v>
      </c>
      <c r="C882" s="268"/>
      <c r="D882" s="268"/>
      <c r="E882" s="268"/>
      <c r="F882" s="220" t="s">
        <v>4341</v>
      </c>
      <c r="G882" s="224">
        <v>0.4</v>
      </c>
      <c r="H882" s="221">
        <v>16.0152</v>
      </c>
      <c r="I882" s="221">
        <v>6.41</v>
      </c>
    </row>
    <row r="883" spans="1:9" ht="9.75" customHeight="1">
      <c r="A883" s="220" t="s">
        <v>4342</v>
      </c>
      <c r="B883" s="354" t="s">
        <v>4343</v>
      </c>
      <c r="C883" s="268"/>
      <c r="D883" s="268"/>
      <c r="E883" s="268"/>
      <c r="F883" s="220" t="s">
        <v>4344</v>
      </c>
      <c r="G883" s="224">
        <v>0.4</v>
      </c>
      <c r="H883" s="221">
        <v>11.7669</v>
      </c>
      <c r="I883" s="221">
        <v>4.71</v>
      </c>
    </row>
    <row r="884" spans="1:9" ht="15" customHeight="1">
      <c r="A884" s="177"/>
      <c r="B884" s="177"/>
      <c r="C884" s="177"/>
      <c r="D884" s="177"/>
      <c r="E884" s="177"/>
      <c r="F884" s="177"/>
      <c r="G884" s="344" t="s">
        <v>4345</v>
      </c>
      <c r="H884" s="269"/>
      <c r="I884" s="218">
        <v>11.12</v>
      </c>
    </row>
    <row r="885" spans="1:9" ht="15" customHeight="1">
      <c r="A885" s="177"/>
      <c r="B885" s="177"/>
      <c r="C885" s="177"/>
      <c r="D885" s="177"/>
      <c r="E885" s="177"/>
      <c r="F885" s="177"/>
      <c r="G885" s="349" t="s">
        <v>4346</v>
      </c>
      <c r="H885" s="269"/>
      <c r="I885" s="225">
        <v>11.12</v>
      </c>
    </row>
    <row r="886" spans="1:9" ht="15" customHeight="1">
      <c r="A886" s="177"/>
      <c r="B886" s="177"/>
      <c r="C886" s="177"/>
      <c r="D886" s="177"/>
      <c r="E886" s="177"/>
      <c r="F886" s="177"/>
      <c r="G886" s="349" t="s">
        <v>4347</v>
      </c>
      <c r="H886" s="269"/>
      <c r="I886" s="225">
        <v>1</v>
      </c>
    </row>
    <row r="887" spans="1:9" ht="9.75" customHeight="1">
      <c r="A887" s="177"/>
      <c r="B887" s="177"/>
      <c r="C887" s="177"/>
      <c r="D887" s="177"/>
      <c r="E887" s="177"/>
      <c r="F887" s="177"/>
      <c r="G887" s="349" t="s">
        <v>4348</v>
      </c>
      <c r="H887" s="269"/>
      <c r="I887" s="225">
        <v>11.12</v>
      </c>
    </row>
    <row r="888" spans="1:9" ht="19.5" customHeight="1">
      <c r="A888" s="353" t="s">
        <v>4349</v>
      </c>
      <c r="B888" s="268"/>
      <c r="C888" s="268"/>
      <c r="D888" s="268"/>
      <c r="E888" s="269"/>
      <c r="F888" s="216" t="s">
        <v>4350</v>
      </c>
      <c r="G888" s="216" t="s">
        <v>4351</v>
      </c>
      <c r="H888" s="216" t="s">
        <v>4352</v>
      </c>
      <c r="I888" s="216" t="s">
        <v>4353</v>
      </c>
    </row>
    <row r="889" spans="1:9" ht="15" customHeight="1">
      <c r="A889" s="220" t="s">
        <v>4354</v>
      </c>
      <c r="B889" s="354" t="s">
        <v>4355</v>
      </c>
      <c r="C889" s="268"/>
      <c r="D889" s="268"/>
      <c r="E889" s="269"/>
      <c r="F889" s="220" t="s">
        <v>4356</v>
      </c>
      <c r="G889" s="224">
        <v>2</v>
      </c>
      <c r="H889" s="221">
        <v>0.47</v>
      </c>
      <c r="I889" s="221">
        <v>0.94</v>
      </c>
    </row>
    <row r="890" spans="1:9" ht="15" customHeight="1">
      <c r="A890" s="220" t="s">
        <v>4357</v>
      </c>
      <c r="B890" s="354" t="s">
        <v>4358</v>
      </c>
      <c r="C890" s="268"/>
      <c r="D890" s="268"/>
      <c r="E890" s="269"/>
      <c r="F890" s="220" t="s">
        <v>4359</v>
      </c>
      <c r="G890" s="224">
        <v>1</v>
      </c>
      <c r="H890" s="221">
        <v>226.48</v>
      </c>
      <c r="I890" s="221">
        <v>226.48</v>
      </c>
    </row>
    <row r="891" spans="1:9" ht="15" customHeight="1">
      <c r="A891" s="220" t="s">
        <v>4360</v>
      </c>
      <c r="B891" s="354" t="s">
        <v>4361</v>
      </c>
      <c r="C891" s="268"/>
      <c r="D891" s="268"/>
      <c r="E891" s="269"/>
      <c r="F891" s="220" t="s">
        <v>4362</v>
      </c>
      <c r="G891" s="224">
        <v>1</v>
      </c>
      <c r="H891" s="221">
        <v>8.9</v>
      </c>
      <c r="I891" s="221">
        <v>8.9</v>
      </c>
    </row>
    <row r="892" spans="1:9" ht="15" customHeight="1">
      <c r="A892" s="177"/>
      <c r="B892" s="177"/>
      <c r="C892" s="177"/>
      <c r="D892" s="177"/>
      <c r="E892" s="177"/>
      <c r="F892" s="177"/>
      <c r="G892" s="344" t="s">
        <v>4363</v>
      </c>
      <c r="H892" s="269"/>
      <c r="I892" s="218">
        <v>236.32</v>
      </c>
    </row>
    <row r="893" spans="1:9" ht="15" customHeight="1">
      <c r="A893" s="177"/>
      <c r="B893" s="177"/>
      <c r="C893" s="177"/>
      <c r="D893" s="177"/>
      <c r="E893" s="177"/>
      <c r="F893" s="177"/>
      <c r="G893" s="349" t="s">
        <v>4364</v>
      </c>
      <c r="H893" s="269"/>
      <c r="I893" s="221">
        <v>247.44</v>
      </c>
    </row>
    <row r="894" spans="1:9" ht="15" customHeight="1">
      <c r="A894" s="177"/>
      <c r="B894" s="177"/>
      <c r="C894" s="177"/>
      <c r="D894" s="177"/>
      <c r="E894" s="177"/>
      <c r="F894" s="177"/>
      <c r="G894" s="349" t="s">
        <v>4365</v>
      </c>
      <c r="H894" s="269"/>
      <c r="I894" s="218">
        <v>247.43</v>
      </c>
    </row>
    <row r="895" spans="1:9" ht="27.75" customHeight="1">
      <c r="A895" s="177"/>
      <c r="B895" s="177"/>
      <c r="C895" s="177"/>
      <c r="D895" s="177"/>
      <c r="E895" s="177"/>
      <c r="F895" s="177"/>
      <c r="G895" s="349" t="s">
        <v>4366</v>
      </c>
      <c r="H895" s="269"/>
      <c r="I895" s="218">
        <v>66.239999999999995</v>
      </c>
    </row>
    <row r="896" spans="1:9" ht="15" customHeight="1">
      <c r="A896" s="177"/>
      <c r="B896" s="177"/>
      <c r="C896" s="177"/>
      <c r="D896" s="177"/>
      <c r="E896" s="177"/>
      <c r="F896" s="177"/>
      <c r="G896" s="349" t="s">
        <v>4367</v>
      </c>
      <c r="H896" s="269"/>
      <c r="I896" s="218">
        <v>313.67</v>
      </c>
    </row>
    <row r="897" spans="1:9" ht="15" customHeight="1">
      <c r="A897" s="177"/>
      <c r="B897" s="177"/>
      <c r="C897" s="177"/>
      <c r="D897" s="347"/>
      <c r="E897" s="246"/>
      <c r="F897" s="246"/>
      <c r="G897" s="177"/>
      <c r="H897" s="177"/>
      <c r="I897" s="177"/>
    </row>
    <row r="898" spans="1:9" ht="15" customHeight="1">
      <c r="A898" s="348" t="s">
        <v>4368</v>
      </c>
      <c r="B898" s="268"/>
      <c r="C898" s="268"/>
      <c r="D898" s="268"/>
      <c r="E898" s="268"/>
      <c r="F898" s="268"/>
      <c r="G898" s="268"/>
      <c r="H898" s="268"/>
      <c r="I898" s="269"/>
    </row>
    <row r="899" spans="1:9" ht="15" customHeight="1">
      <c r="A899" s="353" t="s">
        <v>4369</v>
      </c>
      <c r="B899" s="268"/>
      <c r="C899" s="268"/>
      <c r="D899" s="268"/>
      <c r="E899" s="269"/>
      <c r="F899" s="216" t="s">
        <v>4370</v>
      </c>
      <c r="G899" s="216" t="s">
        <v>4371</v>
      </c>
      <c r="H899" s="216" t="s">
        <v>4372</v>
      </c>
      <c r="I899" s="216" t="s">
        <v>4373</v>
      </c>
    </row>
    <row r="900" spans="1:9" ht="15" customHeight="1">
      <c r="A900" s="220" t="s">
        <v>4374</v>
      </c>
      <c r="B900" s="354" t="s">
        <v>4375</v>
      </c>
      <c r="C900" s="268"/>
      <c r="D900" s="268"/>
      <c r="E900" s="268"/>
      <c r="F900" s="220" t="s">
        <v>4376</v>
      </c>
      <c r="G900" s="224">
        <v>0.93700000000000006</v>
      </c>
      <c r="H900" s="221">
        <v>13.520799999999999</v>
      </c>
      <c r="I900" s="221">
        <v>12.67</v>
      </c>
    </row>
    <row r="901" spans="1:9" ht="15" customHeight="1">
      <c r="A901" s="220" t="s">
        <v>4377</v>
      </c>
      <c r="B901" s="354" t="s">
        <v>4378</v>
      </c>
      <c r="C901" s="268"/>
      <c r="D901" s="268"/>
      <c r="E901" s="268"/>
      <c r="F901" s="220" t="s">
        <v>4379</v>
      </c>
      <c r="G901" s="224">
        <v>0.93700000000000006</v>
      </c>
      <c r="H901" s="221">
        <v>16.0152</v>
      </c>
      <c r="I901" s="221">
        <v>15.01</v>
      </c>
    </row>
    <row r="902" spans="1:9" ht="15" customHeight="1">
      <c r="A902" s="177"/>
      <c r="B902" s="177"/>
      <c r="C902" s="177"/>
      <c r="D902" s="177"/>
      <c r="E902" s="177"/>
      <c r="F902" s="177"/>
      <c r="G902" s="344" t="s">
        <v>4380</v>
      </c>
      <c r="H902" s="269"/>
      <c r="I902" s="218">
        <v>27.68</v>
      </c>
    </row>
    <row r="903" spans="1:9" ht="9.75" customHeight="1">
      <c r="A903" s="177"/>
      <c r="B903" s="177"/>
      <c r="C903" s="177"/>
      <c r="D903" s="177"/>
      <c r="E903" s="177"/>
      <c r="F903" s="177"/>
      <c r="G903" s="363" t="s">
        <v>4381</v>
      </c>
      <c r="H903" s="364"/>
      <c r="I903" s="238">
        <v>0</v>
      </c>
    </row>
    <row r="904" spans="1:9" ht="19.5" customHeight="1">
      <c r="A904" s="177"/>
      <c r="B904" s="177"/>
      <c r="C904" s="177"/>
      <c r="D904" s="177"/>
      <c r="E904" s="177"/>
      <c r="F904" s="177"/>
      <c r="G904" s="349" t="s">
        <v>4382</v>
      </c>
      <c r="H904" s="269"/>
      <c r="I904" s="225">
        <v>27.68</v>
      </c>
    </row>
    <row r="905" spans="1:9" ht="15" customHeight="1">
      <c r="A905" s="177"/>
      <c r="B905" s="177"/>
      <c r="C905" s="177"/>
      <c r="D905" s="177"/>
      <c r="E905" s="177"/>
      <c r="F905" s="177"/>
      <c r="G905" s="349" t="s">
        <v>4383</v>
      </c>
      <c r="H905" s="269"/>
      <c r="I905" s="225">
        <v>1</v>
      </c>
    </row>
    <row r="906" spans="1:9" ht="15" customHeight="1">
      <c r="A906" s="177"/>
      <c r="B906" s="177"/>
      <c r="C906" s="177"/>
      <c r="D906" s="177"/>
      <c r="E906" s="177"/>
      <c r="F906" s="177"/>
      <c r="G906" s="349" t="s">
        <v>4384</v>
      </c>
      <c r="H906" s="269"/>
      <c r="I906" s="225">
        <v>27.68</v>
      </c>
    </row>
    <row r="907" spans="1:9" ht="15" customHeight="1">
      <c r="A907" s="353" t="s">
        <v>4385</v>
      </c>
      <c r="B907" s="268"/>
      <c r="C907" s="268"/>
      <c r="D907" s="268"/>
      <c r="E907" s="269"/>
      <c r="F907" s="216" t="s">
        <v>4386</v>
      </c>
      <c r="G907" s="216" t="s">
        <v>4387</v>
      </c>
      <c r="H907" s="216" t="s">
        <v>4388</v>
      </c>
      <c r="I907" s="216" t="s">
        <v>4389</v>
      </c>
    </row>
    <row r="908" spans="1:9" ht="15" customHeight="1">
      <c r="A908" s="220" t="s">
        <v>4390</v>
      </c>
      <c r="B908" s="354" t="s">
        <v>4391</v>
      </c>
      <c r="C908" s="268"/>
      <c r="D908" s="268"/>
      <c r="E908" s="269"/>
      <c r="F908" s="220" t="s">
        <v>4392</v>
      </c>
      <c r="G908" s="237">
        <v>1</v>
      </c>
      <c r="H908" s="221">
        <v>26.3</v>
      </c>
      <c r="I908" s="221">
        <v>26.3</v>
      </c>
    </row>
    <row r="909" spans="1:9" ht="15" customHeight="1">
      <c r="A909" s="177"/>
      <c r="B909" s="177"/>
      <c r="C909" s="177"/>
      <c r="D909" s="177"/>
      <c r="E909" s="177"/>
      <c r="F909" s="177"/>
      <c r="G909" s="344" t="s">
        <v>4393</v>
      </c>
      <c r="H909" s="269"/>
      <c r="I909" s="218">
        <v>26.3</v>
      </c>
    </row>
    <row r="910" spans="1:9" ht="19.5" customHeight="1">
      <c r="A910" s="177"/>
      <c r="B910" s="177"/>
      <c r="C910" s="177"/>
      <c r="D910" s="177"/>
      <c r="E910" s="177"/>
      <c r="F910" s="177"/>
      <c r="G910" s="349" t="s">
        <v>4394</v>
      </c>
      <c r="H910" s="269"/>
      <c r="I910" s="221">
        <v>53.98</v>
      </c>
    </row>
    <row r="911" spans="1:9" ht="15" customHeight="1">
      <c r="A911" s="177"/>
      <c r="B911" s="177"/>
      <c r="C911" s="177"/>
      <c r="D911" s="177"/>
      <c r="E911" s="177"/>
      <c r="F911" s="177"/>
      <c r="G911" s="349" t="s">
        <v>4395</v>
      </c>
      <c r="H911" s="269"/>
      <c r="I911" s="218">
        <v>53.98</v>
      </c>
    </row>
    <row r="912" spans="1:9" ht="15" customHeight="1">
      <c r="A912" s="177"/>
      <c r="B912" s="177"/>
      <c r="C912" s="177"/>
      <c r="D912" s="177"/>
      <c r="E912" s="177"/>
      <c r="F912" s="177"/>
      <c r="G912" s="349" t="s">
        <v>4396</v>
      </c>
      <c r="H912" s="269"/>
      <c r="I912" s="218">
        <v>14.45</v>
      </c>
    </row>
    <row r="913" spans="1:9" ht="15" customHeight="1">
      <c r="A913" s="177"/>
      <c r="B913" s="177"/>
      <c r="C913" s="177"/>
      <c r="D913" s="177"/>
      <c r="E913" s="177"/>
      <c r="F913" s="177"/>
      <c r="G913" s="349" t="s">
        <v>4397</v>
      </c>
      <c r="H913" s="269"/>
      <c r="I913" s="218">
        <v>68.430000000000007</v>
      </c>
    </row>
    <row r="914" spans="1:9" ht="15" customHeight="1">
      <c r="A914" s="177"/>
      <c r="B914" s="177"/>
      <c r="C914" s="177"/>
      <c r="D914" s="347"/>
      <c r="E914" s="246"/>
      <c r="F914" s="246"/>
      <c r="G914" s="177"/>
      <c r="H914" s="177"/>
      <c r="I914" s="177"/>
    </row>
    <row r="915" spans="1:9" ht="9.75" customHeight="1">
      <c r="A915" s="348" t="s">
        <v>4398</v>
      </c>
      <c r="B915" s="268"/>
      <c r="C915" s="268"/>
      <c r="D915" s="268"/>
      <c r="E915" s="268"/>
      <c r="F915" s="268"/>
      <c r="G915" s="268"/>
      <c r="H915" s="268"/>
      <c r="I915" s="269"/>
    </row>
    <row r="916" spans="1:9" ht="19.5" customHeight="1">
      <c r="A916" s="356"/>
      <c r="B916" s="246"/>
      <c r="C916" s="246"/>
      <c r="D916" s="246"/>
      <c r="E916" s="246"/>
      <c r="F916" s="246"/>
      <c r="G916" s="246"/>
      <c r="H916" s="246"/>
      <c r="I916" s="246"/>
    </row>
    <row r="917" spans="1:9" ht="15" customHeight="1">
      <c r="A917" s="177"/>
      <c r="B917" s="177"/>
      <c r="C917" s="177"/>
      <c r="D917" s="177"/>
      <c r="E917" s="177"/>
      <c r="F917" s="177"/>
      <c r="G917" s="349" t="s">
        <v>4399</v>
      </c>
      <c r="H917" s="269"/>
      <c r="I917" s="218">
        <v>527.20000000000005</v>
      </c>
    </row>
    <row r="918" spans="1:9" ht="15" customHeight="1">
      <c r="A918" s="177"/>
      <c r="B918" s="177"/>
      <c r="C918" s="177"/>
      <c r="D918" s="177"/>
      <c r="E918" s="177"/>
      <c r="F918" s="177"/>
      <c r="G918" s="349" t="s">
        <v>4400</v>
      </c>
      <c r="H918" s="269"/>
      <c r="I918" s="218">
        <v>141.13</v>
      </c>
    </row>
    <row r="919" spans="1:9" ht="15" customHeight="1">
      <c r="A919" s="177"/>
      <c r="B919" s="177"/>
      <c r="C919" s="177"/>
      <c r="D919" s="177"/>
      <c r="E919" s="177"/>
      <c r="F919" s="177"/>
      <c r="G919" s="349" t="s">
        <v>4401</v>
      </c>
      <c r="H919" s="269"/>
      <c r="I919" s="218">
        <v>668.33</v>
      </c>
    </row>
    <row r="920" spans="1:9" ht="15" customHeight="1">
      <c r="A920" s="177"/>
      <c r="B920" s="177"/>
      <c r="C920" s="177"/>
      <c r="D920" s="347"/>
      <c r="E920" s="246"/>
      <c r="F920" s="246"/>
      <c r="G920" s="177"/>
      <c r="H920" s="177"/>
      <c r="I920" s="177"/>
    </row>
    <row r="921" spans="1:9" ht="15" customHeight="1">
      <c r="A921" s="348" t="s">
        <v>4402</v>
      </c>
      <c r="B921" s="268"/>
      <c r="C921" s="268"/>
      <c r="D921" s="268"/>
      <c r="E921" s="268"/>
      <c r="F921" s="268"/>
      <c r="G921" s="268"/>
      <c r="H921" s="268"/>
      <c r="I921" s="269"/>
    </row>
    <row r="922" spans="1:9" ht="15" customHeight="1">
      <c r="A922" s="351" t="s">
        <v>4403</v>
      </c>
      <c r="B922" s="268"/>
      <c r="C922" s="269"/>
      <c r="D922" s="352" t="s">
        <v>4404</v>
      </c>
      <c r="E922" s="269"/>
      <c r="F922" s="226" t="s">
        <v>4405</v>
      </c>
      <c r="G922" s="226" t="s">
        <v>4406</v>
      </c>
      <c r="H922" s="226" t="s">
        <v>4407</v>
      </c>
      <c r="I922" s="226" t="s">
        <v>4408</v>
      </c>
    </row>
    <row r="923" spans="1:9" ht="15" customHeight="1">
      <c r="A923" s="229" t="s">
        <v>4409</v>
      </c>
      <c r="B923" s="345" t="s">
        <v>4410</v>
      </c>
      <c r="C923" s="269"/>
      <c r="D923" s="350" t="s">
        <v>4411</v>
      </c>
      <c r="E923" s="269"/>
      <c r="F923" s="229" t="s">
        <v>4412</v>
      </c>
      <c r="G923" s="230">
        <v>4</v>
      </c>
      <c r="H923" s="231">
        <v>16.0152</v>
      </c>
      <c r="I923" s="231">
        <v>64.08</v>
      </c>
    </row>
    <row r="924" spans="1:9" ht="15" customHeight="1">
      <c r="A924" s="229" t="s">
        <v>4413</v>
      </c>
      <c r="B924" s="345" t="s">
        <v>4414</v>
      </c>
      <c r="C924" s="269"/>
      <c r="D924" s="350" t="s">
        <v>4415</v>
      </c>
      <c r="E924" s="269"/>
      <c r="F924" s="229" t="s">
        <v>4416</v>
      </c>
      <c r="G924" s="230">
        <v>1</v>
      </c>
      <c r="H924" s="231">
        <v>97.39</v>
      </c>
      <c r="I924" s="231">
        <v>97.39</v>
      </c>
    </row>
    <row r="925" spans="1:9" ht="15" customHeight="1">
      <c r="A925" s="177"/>
      <c r="B925" s="177"/>
      <c r="C925" s="177"/>
      <c r="D925" s="177"/>
      <c r="E925" s="177"/>
      <c r="F925" s="177"/>
      <c r="G925" s="346" t="s">
        <v>4417</v>
      </c>
      <c r="H925" s="269"/>
      <c r="I925" s="232">
        <v>161.44999999999999</v>
      </c>
    </row>
    <row r="926" spans="1:9" ht="15" customHeight="1">
      <c r="A926" s="351" t="s">
        <v>4418</v>
      </c>
      <c r="B926" s="268"/>
      <c r="C926" s="269"/>
      <c r="D926" s="352" t="s">
        <v>4419</v>
      </c>
      <c r="E926" s="269"/>
      <c r="F926" s="226" t="s">
        <v>4420</v>
      </c>
      <c r="G926" s="226" t="s">
        <v>4421</v>
      </c>
      <c r="H926" s="226" t="s">
        <v>4422</v>
      </c>
      <c r="I926" s="226" t="s">
        <v>4423</v>
      </c>
    </row>
    <row r="927" spans="1:9" ht="9.75" customHeight="1">
      <c r="A927" s="229" t="s">
        <v>4424</v>
      </c>
      <c r="B927" s="345" t="s">
        <v>4425</v>
      </c>
      <c r="C927" s="269"/>
      <c r="D927" s="350" t="s">
        <v>4426</v>
      </c>
      <c r="E927" s="269"/>
      <c r="F927" s="229" t="s">
        <v>4427</v>
      </c>
      <c r="G927" s="230">
        <v>10</v>
      </c>
      <c r="H927" s="231">
        <v>16.07</v>
      </c>
      <c r="I927" s="231">
        <v>160.69999999999999</v>
      </c>
    </row>
    <row r="928" spans="1:9" ht="19.5" customHeight="1">
      <c r="A928" s="229" t="s">
        <v>4428</v>
      </c>
      <c r="B928" s="345" t="s">
        <v>4429</v>
      </c>
      <c r="C928" s="269"/>
      <c r="D928" s="350" t="s">
        <v>4430</v>
      </c>
      <c r="E928" s="269"/>
      <c r="F928" s="229" t="s">
        <v>4431</v>
      </c>
      <c r="G928" s="230">
        <v>1</v>
      </c>
      <c r="H928" s="231">
        <v>5652.89</v>
      </c>
      <c r="I928" s="231">
        <v>5652.89</v>
      </c>
    </row>
    <row r="929" spans="1:9" ht="15" customHeight="1">
      <c r="A929" s="177"/>
      <c r="B929" s="177"/>
      <c r="C929" s="177"/>
      <c r="D929" s="177"/>
      <c r="E929" s="177"/>
      <c r="F929" s="177"/>
      <c r="G929" s="346" t="s">
        <v>4432</v>
      </c>
      <c r="H929" s="269"/>
      <c r="I929" s="232">
        <v>5813.59</v>
      </c>
    </row>
    <row r="930" spans="1:9" ht="15" customHeight="1">
      <c r="A930" s="351" t="s">
        <v>4433</v>
      </c>
      <c r="B930" s="268"/>
      <c r="C930" s="269"/>
      <c r="D930" s="352" t="s">
        <v>4434</v>
      </c>
      <c r="E930" s="269"/>
      <c r="F930" s="226" t="s">
        <v>4435</v>
      </c>
      <c r="G930" s="226" t="s">
        <v>4436</v>
      </c>
      <c r="H930" s="226" t="s">
        <v>4437</v>
      </c>
      <c r="I930" s="226" t="s">
        <v>4438</v>
      </c>
    </row>
    <row r="931" spans="1:9" ht="15" customHeight="1">
      <c r="A931" s="229" t="s">
        <v>4439</v>
      </c>
      <c r="B931" s="345" t="s">
        <v>4440</v>
      </c>
      <c r="C931" s="269"/>
      <c r="D931" s="350" t="s">
        <v>4441</v>
      </c>
      <c r="E931" s="269"/>
      <c r="F931" s="229" t="s">
        <v>4442</v>
      </c>
      <c r="G931" s="230">
        <v>1</v>
      </c>
      <c r="H931" s="231">
        <v>24.08</v>
      </c>
      <c r="I931" s="231">
        <v>24.08</v>
      </c>
    </row>
    <row r="932" spans="1:9" ht="15" customHeight="1">
      <c r="A932" s="177"/>
      <c r="B932" s="177"/>
      <c r="C932" s="177"/>
      <c r="D932" s="177"/>
      <c r="E932" s="177"/>
      <c r="F932" s="177"/>
      <c r="G932" s="346" t="s">
        <v>4443</v>
      </c>
      <c r="H932" s="269"/>
      <c r="I932" s="232">
        <v>24.08</v>
      </c>
    </row>
    <row r="933" spans="1:9" ht="15" customHeight="1">
      <c r="A933" s="177"/>
      <c r="B933" s="177"/>
      <c r="C933" s="177"/>
      <c r="D933" s="177"/>
      <c r="E933" s="177"/>
      <c r="F933" s="177"/>
      <c r="G933" s="349" t="s">
        <v>4444</v>
      </c>
      <c r="H933" s="269"/>
      <c r="I933" s="218">
        <v>5999.12</v>
      </c>
    </row>
    <row r="934" spans="1:9" ht="27.75" customHeight="1">
      <c r="A934" s="177"/>
      <c r="B934" s="177"/>
      <c r="C934" s="177"/>
      <c r="D934" s="177"/>
      <c r="E934" s="177"/>
      <c r="F934" s="177"/>
      <c r="G934" s="349" t="s">
        <v>4445</v>
      </c>
      <c r="H934" s="269"/>
      <c r="I934" s="218">
        <v>1605.96</v>
      </c>
    </row>
    <row r="935" spans="1:9" ht="15" customHeight="1">
      <c r="A935" s="177"/>
      <c r="B935" s="177"/>
      <c r="C935" s="177"/>
      <c r="D935" s="177"/>
      <c r="E935" s="177"/>
      <c r="F935" s="177"/>
      <c r="G935" s="349" t="s">
        <v>4446</v>
      </c>
      <c r="H935" s="269"/>
      <c r="I935" s="218">
        <v>7605.08</v>
      </c>
    </row>
    <row r="936" spans="1:9" ht="15" customHeight="1">
      <c r="A936" s="177"/>
      <c r="B936" s="177"/>
      <c r="C936" s="177"/>
      <c r="D936" s="347"/>
      <c r="E936" s="246"/>
      <c r="F936" s="246"/>
      <c r="G936" s="177"/>
      <c r="H936" s="177"/>
      <c r="I936" s="177"/>
    </row>
    <row r="937" spans="1:9" ht="15" customHeight="1">
      <c r="A937" s="348" t="s">
        <v>4447</v>
      </c>
      <c r="B937" s="268"/>
      <c r="C937" s="268"/>
      <c r="D937" s="268"/>
      <c r="E937" s="268"/>
      <c r="F937" s="268"/>
      <c r="G937" s="268"/>
      <c r="H937" s="268"/>
      <c r="I937" s="269"/>
    </row>
    <row r="938" spans="1:9" ht="15" customHeight="1">
      <c r="A938" s="351" t="s">
        <v>4448</v>
      </c>
      <c r="B938" s="268"/>
      <c r="C938" s="269"/>
      <c r="D938" s="352" t="s">
        <v>4449</v>
      </c>
      <c r="E938" s="269"/>
      <c r="F938" s="226" t="s">
        <v>4450</v>
      </c>
      <c r="G938" s="226" t="s">
        <v>4451</v>
      </c>
      <c r="H938" s="226" t="s">
        <v>4452</v>
      </c>
      <c r="I938" s="226" t="s">
        <v>4453</v>
      </c>
    </row>
    <row r="939" spans="1:9" ht="9.75" customHeight="1">
      <c r="A939" s="229" t="s">
        <v>4454</v>
      </c>
      <c r="B939" s="345" t="s">
        <v>4455</v>
      </c>
      <c r="C939" s="269"/>
      <c r="D939" s="350" t="s">
        <v>4456</v>
      </c>
      <c r="E939" s="269"/>
      <c r="F939" s="229" t="s">
        <v>4457</v>
      </c>
      <c r="G939" s="230">
        <v>0.05</v>
      </c>
      <c r="H939" s="231">
        <v>16.0152</v>
      </c>
      <c r="I939" s="231">
        <v>0.8</v>
      </c>
    </row>
    <row r="940" spans="1:9" ht="19.5" customHeight="1">
      <c r="A940" s="229" t="s">
        <v>4458</v>
      </c>
      <c r="B940" s="345" t="s">
        <v>4459</v>
      </c>
      <c r="C940" s="269"/>
      <c r="D940" s="350" t="s">
        <v>4460</v>
      </c>
      <c r="E940" s="269"/>
      <c r="F940" s="229" t="s">
        <v>4461</v>
      </c>
      <c r="G940" s="230">
        <v>0.2</v>
      </c>
      <c r="H940" s="231">
        <v>11.7669</v>
      </c>
      <c r="I940" s="231">
        <v>2.35</v>
      </c>
    </row>
    <row r="941" spans="1:9" ht="15" customHeight="1">
      <c r="A941" s="177"/>
      <c r="B941" s="177"/>
      <c r="C941" s="177"/>
      <c r="D941" s="177"/>
      <c r="E941" s="177"/>
      <c r="F941" s="177"/>
      <c r="G941" s="346" t="s">
        <v>4462</v>
      </c>
      <c r="H941" s="269"/>
      <c r="I941" s="232">
        <v>3.15</v>
      </c>
    </row>
    <row r="942" spans="1:9" ht="15" customHeight="1">
      <c r="A942" s="351" t="s">
        <v>4463</v>
      </c>
      <c r="B942" s="268"/>
      <c r="C942" s="269"/>
      <c r="D942" s="352" t="s">
        <v>4464</v>
      </c>
      <c r="E942" s="269"/>
      <c r="F942" s="226" t="s">
        <v>4465</v>
      </c>
      <c r="G942" s="226" t="s">
        <v>4466</v>
      </c>
      <c r="H942" s="226" t="s">
        <v>4467</v>
      </c>
      <c r="I942" s="226" t="s">
        <v>4468</v>
      </c>
    </row>
    <row r="943" spans="1:9" ht="15" customHeight="1">
      <c r="A943" s="229" t="s">
        <v>4469</v>
      </c>
      <c r="B943" s="345" t="s">
        <v>4470</v>
      </c>
      <c r="C943" s="269"/>
      <c r="D943" s="350" t="s">
        <v>4471</v>
      </c>
      <c r="E943" s="269"/>
      <c r="F943" s="229" t="s">
        <v>4472</v>
      </c>
      <c r="G943" s="230">
        <v>1</v>
      </c>
      <c r="H943" s="231">
        <v>11.6</v>
      </c>
      <c r="I943" s="231">
        <v>11.6</v>
      </c>
    </row>
    <row r="944" spans="1:9" ht="15" customHeight="1">
      <c r="A944" s="177"/>
      <c r="B944" s="177"/>
      <c r="C944" s="177"/>
      <c r="D944" s="177"/>
      <c r="E944" s="177"/>
      <c r="F944" s="177"/>
      <c r="G944" s="346" t="s">
        <v>4473</v>
      </c>
      <c r="H944" s="269"/>
      <c r="I944" s="232">
        <v>11.6</v>
      </c>
    </row>
    <row r="945" spans="1:9" ht="15" customHeight="1">
      <c r="A945" s="177"/>
      <c r="B945" s="177"/>
      <c r="C945" s="177"/>
      <c r="D945" s="177"/>
      <c r="E945" s="177"/>
      <c r="F945" s="177"/>
      <c r="G945" s="349" t="s">
        <v>4474</v>
      </c>
      <c r="H945" s="269"/>
      <c r="I945" s="218">
        <v>14.75</v>
      </c>
    </row>
    <row r="946" spans="1:9" ht="15" customHeight="1">
      <c r="A946" s="177"/>
      <c r="B946" s="177"/>
      <c r="C946" s="177"/>
      <c r="D946" s="177"/>
      <c r="E946" s="177"/>
      <c r="F946" s="177"/>
      <c r="G946" s="349" t="s">
        <v>4475</v>
      </c>
      <c r="H946" s="269"/>
      <c r="I946" s="218">
        <v>3.95</v>
      </c>
    </row>
    <row r="947" spans="1:9" ht="15" customHeight="1">
      <c r="A947" s="177"/>
      <c r="B947" s="177"/>
      <c r="C947" s="177"/>
      <c r="D947" s="177"/>
      <c r="E947" s="177"/>
      <c r="F947" s="177"/>
      <c r="G947" s="349" t="s">
        <v>4476</v>
      </c>
      <c r="H947" s="269"/>
      <c r="I947" s="218">
        <v>18.7</v>
      </c>
    </row>
    <row r="948" spans="1:9" ht="15" customHeight="1">
      <c r="A948" s="177"/>
      <c r="B948" s="177"/>
      <c r="C948" s="177"/>
      <c r="D948" s="347"/>
      <c r="E948" s="246"/>
      <c r="F948" s="246"/>
      <c r="G948" s="177"/>
      <c r="H948" s="177"/>
      <c r="I948" s="177"/>
    </row>
    <row r="949" spans="1:9" ht="15" customHeight="1">
      <c r="A949" s="348" t="s">
        <v>4477</v>
      </c>
      <c r="B949" s="268"/>
      <c r="C949" s="268"/>
      <c r="D949" s="268"/>
      <c r="E949" s="268"/>
      <c r="F949" s="268"/>
      <c r="G949" s="268"/>
      <c r="H949" s="268"/>
      <c r="I949" s="269"/>
    </row>
    <row r="950" spans="1:9" ht="15" customHeight="1">
      <c r="A950" s="351" t="s">
        <v>4478</v>
      </c>
      <c r="B950" s="268"/>
      <c r="C950" s="269"/>
      <c r="D950" s="352" t="s">
        <v>4479</v>
      </c>
      <c r="E950" s="269"/>
      <c r="F950" s="226" t="s">
        <v>4480</v>
      </c>
      <c r="G950" s="226" t="s">
        <v>4481</v>
      </c>
      <c r="H950" s="226" t="s">
        <v>4482</v>
      </c>
      <c r="I950" s="226" t="s">
        <v>4483</v>
      </c>
    </row>
    <row r="951" spans="1:9" ht="15" customHeight="1">
      <c r="A951" s="229" t="s">
        <v>4484</v>
      </c>
      <c r="B951" s="345" t="s">
        <v>4485</v>
      </c>
      <c r="C951" s="269"/>
      <c r="D951" s="350" t="s">
        <v>4486</v>
      </c>
      <c r="E951" s="269"/>
      <c r="F951" s="229" t="s">
        <v>4487</v>
      </c>
      <c r="G951" s="230">
        <v>0.05</v>
      </c>
      <c r="H951" s="231">
        <v>16.0152</v>
      </c>
      <c r="I951" s="231">
        <v>0.8</v>
      </c>
    </row>
    <row r="952" spans="1:9" ht="15" customHeight="1">
      <c r="A952" s="229" t="s">
        <v>4488</v>
      </c>
      <c r="B952" s="345" t="s">
        <v>4489</v>
      </c>
      <c r="C952" s="269"/>
      <c r="D952" s="350" t="s">
        <v>4490</v>
      </c>
      <c r="E952" s="269"/>
      <c r="F952" s="229" t="s">
        <v>4491</v>
      </c>
      <c r="G952" s="230">
        <v>0.2</v>
      </c>
      <c r="H952" s="231">
        <v>11.7669</v>
      </c>
      <c r="I952" s="231">
        <v>2.35</v>
      </c>
    </row>
    <row r="953" spans="1:9" ht="15" customHeight="1">
      <c r="A953" s="177"/>
      <c r="B953" s="177"/>
      <c r="C953" s="177"/>
      <c r="D953" s="177"/>
      <c r="E953" s="177"/>
      <c r="F953" s="177"/>
      <c r="G953" s="346" t="s">
        <v>4492</v>
      </c>
      <c r="H953" s="269"/>
      <c r="I953" s="232">
        <v>3.15</v>
      </c>
    </row>
    <row r="954" spans="1:9" ht="15" customHeight="1">
      <c r="A954" s="351" t="s">
        <v>4493</v>
      </c>
      <c r="B954" s="268"/>
      <c r="C954" s="269"/>
      <c r="D954" s="352" t="s">
        <v>4494</v>
      </c>
      <c r="E954" s="269"/>
      <c r="F954" s="226" t="s">
        <v>4495</v>
      </c>
      <c r="G954" s="226" t="s">
        <v>4496</v>
      </c>
      <c r="H954" s="226" t="s">
        <v>4497</v>
      </c>
      <c r="I954" s="226" t="s">
        <v>4498</v>
      </c>
    </row>
    <row r="955" spans="1:9" ht="9.75" customHeight="1">
      <c r="A955" s="229" t="s">
        <v>4499</v>
      </c>
      <c r="B955" s="345" t="s">
        <v>4500</v>
      </c>
      <c r="C955" s="269"/>
      <c r="D955" s="350" t="s">
        <v>4501</v>
      </c>
      <c r="E955" s="269"/>
      <c r="F955" s="229" t="s">
        <v>4502</v>
      </c>
      <c r="G955" s="230">
        <v>1</v>
      </c>
      <c r="H955" s="231">
        <v>14.9</v>
      </c>
      <c r="I955" s="231">
        <v>14.9</v>
      </c>
    </row>
    <row r="956" spans="1:9" ht="19.5" customHeight="1">
      <c r="A956" s="177"/>
      <c r="B956" s="177"/>
      <c r="C956" s="177"/>
      <c r="D956" s="177"/>
      <c r="E956" s="177"/>
      <c r="F956" s="177"/>
      <c r="G956" s="346" t="s">
        <v>4503</v>
      </c>
      <c r="H956" s="269"/>
      <c r="I956" s="232">
        <v>14.9</v>
      </c>
    </row>
    <row r="957" spans="1:9" ht="15" customHeight="1">
      <c r="A957" s="177"/>
      <c r="B957" s="177"/>
      <c r="C957" s="177"/>
      <c r="D957" s="177"/>
      <c r="E957" s="177"/>
      <c r="F957" s="177"/>
      <c r="G957" s="349" t="s">
        <v>4504</v>
      </c>
      <c r="H957" s="269"/>
      <c r="I957" s="218">
        <v>18.05</v>
      </c>
    </row>
    <row r="958" spans="1:9" ht="15" customHeight="1">
      <c r="A958" s="177"/>
      <c r="B958" s="177"/>
      <c r="C958" s="177"/>
      <c r="D958" s="177"/>
      <c r="E958" s="177"/>
      <c r="F958" s="177"/>
      <c r="G958" s="349" t="s">
        <v>4505</v>
      </c>
      <c r="H958" s="269"/>
      <c r="I958" s="218">
        <v>4.83</v>
      </c>
    </row>
    <row r="959" spans="1:9" ht="15" customHeight="1">
      <c r="A959" s="177"/>
      <c r="B959" s="177"/>
      <c r="C959" s="177"/>
      <c r="D959" s="177"/>
      <c r="E959" s="177"/>
      <c r="F959" s="177"/>
      <c r="G959" s="349" t="s">
        <v>4506</v>
      </c>
      <c r="H959" s="269"/>
      <c r="I959" s="218">
        <v>22.88</v>
      </c>
    </row>
    <row r="960" spans="1:9" ht="15" customHeight="1">
      <c r="A960" s="177"/>
      <c r="B960" s="177"/>
      <c r="C960" s="177"/>
      <c r="D960" s="347"/>
      <c r="E960" s="246"/>
      <c r="F960" s="246"/>
      <c r="G960" s="177"/>
      <c r="H960" s="177"/>
      <c r="I960" s="177"/>
    </row>
    <row r="961" spans="1:9" ht="15" customHeight="1">
      <c r="A961" s="348" t="s">
        <v>4507</v>
      </c>
      <c r="B961" s="268"/>
      <c r="C961" s="268"/>
      <c r="D961" s="268"/>
      <c r="E961" s="268"/>
      <c r="F961" s="268"/>
      <c r="G961" s="268"/>
      <c r="H961" s="268"/>
      <c r="I961" s="269"/>
    </row>
    <row r="962" spans="1:9" ht="15" customHeight="1">
      <c r="A962" s="351" t="s">
        <v>4508</v>
      </c>
      <c r="B962" s="268"/>
      <c r="C962" s="269"/>
      <c r="D962" s="352" t="s">
        <v>4509</v>
      </c>
      <c r="E962" s="269"/>
      <c r="F962" s="226" t="s">
        <v>4510</v>
      </c>
      <c r="G962" s="226" t="s">
        <v>4511</v>
      </c>
      <c r="H962" s="226" t="s">
        <v>4512</v>
      </c>
      <c r="I962" s="226" t="s">
        <v>4513</v>
      </c>
    </row>
    <row r="963" spans="1:9" ht="15" customHeight="1">
      <c r="A963" s="229" t="s">
        <v>4514</v>
      </c>
      <c r="B963" s="345" t="s">
        <v>4515</v>
      </c>
      <c r="C963" s="269"/>
      <c r="D963" s="350" t="s">
        <v>4516</v>
      </c>
      <c r="E963" s="269"/>
      <c r="F963" s="229" t="s">
        <v>4517</v>
      </c>
      <c r="G963" s="230">
        <v>0.02</v>
      </c>
      <c r="H963" s="231">
        <v>16.0152</v>
      </c>
      <c r="I963" s="231">
        <v>0.32</v>
      </c>
    </row>
    <row r="964" spans="1:9" ht="15" customHeight="1">
      <c r="A964" s="229" t="s">
        <v>4518</v>
      </c>
      <c r="B964" s="345" t="s">
        <v>4519</v>
      </c>
      <c r="C964" s="269"/>
      <c r="D964" s="350" t="s">
        <v>4520</v>
      </c>
      <c r="E964" s="269"/>
      <c r="F964" s="229" t="s">
        <v>4521</v>
      </c>
      <c r="G964" s="230">
        <v>0.02</v>
      </c>
      <c r="H964" s="231">
        <v>11.7669</v>
      </c>
      <c r="I964" s="231">
        <v>0.24</v>
      </c>
    </row>
    <row r="965" spans="1:9" ht="15" customHeight="1">
      <c r="A965" s="177"/>
      <c r="B965" s="177"/>
      <c r="C965" s="177"/>
      <c r="D965" s="177"/>
      <c r="E965" s="177"/>
      <c r="F965" s="177"/>
      <c r="G965" s="346" t="s">
        <v>4522</v>
      </c>
      <c r="H965" s="269"/>
      <c r="I965" s="232">
        <v>0.56000000000000005</v>
      </c>
    </row>
    <row r="966" spans="1:9" ht="15" customHeight="1">
      <c r="A966" s="351" t="s">
        <v>4523</v>
      </c>
      <c r="B966" s="268"/>
      <c r="C966" s="269"/>
      <c r="D966" s="352" t="s">
        <v>4524</v>
      </c>
      <c r="E966" s="269"/>
      <c r="F966" s="226" t="s">
        <v>4525</v>
      </c>
      <c r="G966" s="226" t="s">
        <v>4526</v>
      </c>
      <c r="H966" s="226" t="s">
        <v>4527</v>
      </c>
      <c r="I966" s="226" t="s">
        <v>4528</v>
      </c>
    </row>
    <row r="967" spans="1:9" ht="15" customHeight="1">
      <c r="A967" s="229" t="s">
        <v>4529</v>
      </c>
      <c r="B967" s="345" t="s">
        <v>4530</v>
      </c>
      <c r="C967" s="269"/>
      <c r="D967" s="350" t="s">
        <v>4531</v>
      </c>
      <c r="E967" s="269"/>
      <c r="F967" s="229" t="s">
        <v>4532</v>
      </c>
      <c r="G967" s="230">
        <v>1.05</v>
      </c>
      <c r="H967" s="231">
        <v>3.69</v>
      </c>
      <c r="I967" s="231">
        <v>3.87</v>
      </c>
    </row>
    <row r="968" spans="1:9" ht="15" customHeight="1">
      <c r="A968" s="177"/>
      <c r="B968" s="177"/>
      <c r="C968" s="177"/>
      <c r="D968" s="177"/>
      <c r="E968" s="177"/>
      <c r="F968" s="177"/>
      <c r="G968" s="346" t="s">
        <v>4533</v>
      </c>
      <c r="H968" s="269"/>
      <c r="I968" s="232">
        <v>3.87</v>
      </c>
    </row>
    <row r="969" spans="1:9" ht="15" customHeight="1">
      <c r="A969" s="177"/>
      <c r="B969" s="177"/>
      <c r="C969" s="177"/>
      <c r="D969" s="177"/>
      <c r="E969" s="177"/>
      <c r="F969" s="177"/>
      <c r="G969" s="349" t="s">
        <v>4534</v>
      </c>
      <c r="H969" s="269"/>
      <c r="I969" s="218">
        <v>4.43</v>
      </c>
    </row>
    <row r="970" spans="1:9" ht="15" customHeight="1">
      <c r="A970" s="177"/>
      <c r="B970" s="177"/>
      <c r="C970" s="177"/>
      <c r="D970" s="177"/>
      <c r="E970" s="177"/>
      <c r="F970" s="177"/>
      <c r="G970" s="349" t="s">
        <v>4535</v>
      </c>
      <c r="H970" s="269"/>
      <c r="I970" s="218">
        <v>1.19</v>
      </c>
    </row>
    <row r="971" spans="1:9" ht="9.75" customHeight="1">
      <c r="A971" s="177"/>
      <c r="B971" s="177"/>
      <c r="C971" s="177"/>
      <c r="D971" s="177"/>
      <c r="E971" s="177"/>
      <c r="F971" s="177"/>
      <c r="G971" s="349" t="s">
        <v>4536</v>
      </c>
      <c r="H971" s="269"/>
      <c r="I971" s="218">
        <v>5.62</v>
      </c>
    </row>
    <row r="972" spans="1:9" ht="19.5" customHeight="1">
      <c r="A972" s="177"/>
      <c r="B972" s="177"/>
      <c r="C972" s="177"/>
      <c r="D972" s="347"/>
      <c r="E972" s="246"/>
      <c r="F972" s="246"/>
      <c r="G972" s="177"/>
      <c r="H972" s="177"/>
      <c r="I972" s="177"/>
    </row>
    <row r="973" spans="1:9" ht="15" customHeight="1">
      <c r="A973" s="348" t="s">
        <v>4537</v>
      </c>
      <c r="B973" s="268"/>
      <c r="C973" s="268"/>
      <c r="D973" s="268"/>
      <c r="E973" s="268"/>
      <c r="F973" s="268"/>
      <c r="G973" s="268"/>
      <c r="H973" s="268"/>
      <c r="I973" s="269"/>
    </row>
    <row r="974" spans="1:9" ht="15" customHeight="1">
      <c r="A974" s="356"/>
      <c r="B974" s="246"/>
      <c r="C974" s="246"/>
      <c r="D974" s="246"/>
      <c r="E974" s="246"/>
      <c r="F974" s="246"/>
      <c r="G974" s="246"/>
      <c r="H974" s="246"/>
      <c r="I974" s="246"/>
    </row>
    <row r="975" spans="1:9" ht="15" customHeight="1">
      <c r="A975" s="353" t="s">
        <v>4538</v>
      </c>
      <c r="B975" s="268"/>
      <c r="C975" s="268"/>
      <c r="D975" s="268"/>
      <c r="E975" s="269"/>
      <c r="F975" s="216" t="s">
        <v>4539</v>
      </c>
      <c r="G975" s="216" t="s">
        <v>4540</v>
      </c>
      <c r="H975" s="216" t="s">
        <v>4541</v>
      </c>
      <c r="I975" s="216" t="s">
        <v>4542</v>
      </c>
    </row>
    <row r="976" spans="1:9" ht="15" customHeight="1">
      <c r="A976" s="220" t="s">
        <v>4543</v>
      </c>
      <c r="B976" s="354" t="s">
        <v>4544</v>
      </c>
      <c r="C976" s="268"/>
      <c r="D976" s="268"/>
      <c r="E976" s="268"/>
      <c r="F976" s="220" t="s">
        <v>4545</v>
      </c>
      <c r="G976" s="224">
        <v>0.45</v>
      </c>
      <c r="H976" s="221">
        <v>13.520799999999999</v>
      </c>
      <c r="I976" s="221">
        <v>6.08</v>
      </c>
    </row>
    <row r="977" spans="1:9" ht="15" customHeight="1">
      <c r="A977" s="220" t="s">
        <v>4546</v>
      </c>
      <c r="B977" s="354" t="s">
        <v>4547</v>
      </c>
      <c r="C977" s="268"/>
      <c r="D977" s="268"/>
      <c r="E977" s="268"/>
      <c r="F977" s="220" t="s">
        <v>4548</v>
      </c>
      <c r="G977" s="224">
        <v>0.45</v>
      </c>
      <c r="H977" s="221">
        <v>16.0152</v>
      </c>
      <c r="I977" s="221">
        <v>7.21</v>
      </c>
    </row>
    <row r="978" spans="1:9" ht="15" customHeight="1">
      <c r="A978" s="177"/>
      <c r="B978" s="177"/>
      <c r="C978" s="177"/>
      <c r="D978" s="177"/>
      <c r="E978" s="177"/>
      <c r="F978" s="177"/>
      <c r="G978" s="344" t="s">
        <v>4549</v>
      </c>
      <c r="H978" s="269"/>
      <c r="I978" s="218">
        <v>13.29</v>
      </c>
    </row>
    <row r="979" spans="1:9" ht="15" customHeight="1">
      <c r="A979" s="177"/>
      <c r="B979" s="177"/>
      <c r="C979" s="177"/>
      <c r="D979" s="177"/>
      <c r="E979" s="177"/>
      <c r="F979" s="177"/>
      <c r="G979" s="349" t="s">
        <v>4550</v>
      </c>
      <c r="H979" s="269"/>
      <c r="I979" s="225">
        <v>13.29</v>
      </c>
    </row>
    <row r="980" spans="1:9" ht="15" customHeight="1">
      <c r="A980" s="177"/>
      <c r="B980" s="177"/>
      <c r="C980" s="177"/>
      <c r="D980" s="177"/>
      <c r="E980" s="177"/>
      <c r="F980" s="177"/>
      <c r="G980" s="349" t="s">
        <v>4551</v>
      </c>
      <c r="H980" s="269"/>
      <c r="I980" s="225">
        <v>1</v>
      </c>
    </row>
    <row r="981" spans="1:9" ht="15" customHeight="1">
      <c r="A981" s="177"/>
      <c r="B981" s="177"/>
      <c r="C981" s="177"/>
      <c r="D981" s="177"/>
      <c r="E981" s="177"/>
      <c r="F981" s="177"/>
      <c r="G981" s="349" t="s">
        <v>4552</v>
      </c>
      <c r="H981" s="269"/>
      <c r="I981" s="225">
        <v>13.29</v>
      </c>
    </row>
    <row r="982" spans="1:9" ht="15" customHeight="1">
      <c r="A982" s="353" t="s">
        <v>4553</v>
      </c>
      <c r="B982" s="268"/>
      <c r="C982" s="268"/>
      <c r="D982" s="268"/>
      <c r="E982" s="269"/>
      <c r="F982" s="216" t="s">
        <v>4554</v>
      </c>
      <c r="G982" s="216" t="s">
        <v>4555</v>
      </c>
      <c r="H982" s="216" t="s">
        <v>4556</v>
      </c>
      <c r="I982" s="216" t="s">
        <v>4557</v>
      </c>
    </row>
    <row r="983" spans="1:9" ht="15" customHeight="1">
      <c r="A983" s="220" t="s">
        <v>4558</v>
      </c>
      <c r="B983" s="354" t="s">
        <v>4559</v>
      </c>
      <c r="C983" s="268"/>
      <c r="D983" s="268"/>
      <c r="E983" s="269"/>
      <c r="F983" s="220" t="s">
        <v>4560</v>
      </c>
      <c r="G983" s="224">
        <v>1.1000000000000001</v>
      </c>
      <c r="H983" s="221">
        <v>7.62</v>
      </c>
      <c r="I983" s="221">
        <v>8.3800000000000008</v>
      </c>
    </row>
    <row r="984" spans="1:9" ht="15" customHeight="1">
      <c r="A984" s="177"/>
      <c r="B984" s="177"/>
      <c r="C984" s="177"/>
      <c r="D984" s="177"/>
      <c r="E984" s="177"/>
      <c r="F984" s="177"/>
      <c r="G984" s="344" t="s">
        <v>4561</v>
      </c>
      <c r="H984" s="269"/>
      <c r="I984" s="218">
        <v>8.3800000000000008</v>
      </c>
    </row>
    <row r="985" spans="1:9" ht="15" customHeight="1">
      <c r="A985" s="177"/>
      <c r="B985" s="177"/>
      <c r="C985" s="177"/>
      <c r="D985" s="177"/>
      <c r="E985" s="177"/>
      <c r="F985" s="177"/>
      <c r="G985" s="349" t="s">
        <v>4562</v>
      </c>
      <c r="H985" s="269"/>
      <c r="I985" s="221">
        <v>21.67</v>
      </c>
    </row>
    <row r="986" spans="1:9" ht="15" customHeight="1">
      <c r="A986" s="177"/>
      <c r="B986" s="177"/>
      <c r="C986" s="177"/>
      <c r="D986" s="177"/>
      <c r="E986" s="177"/>
      <c r="F986" s="177"/>
      <c r="G986" s="349" t="s">
        <v>4563</v>
      </c>
      <c r="H986" s="269"/>
      <c r="I986" s="218">
        <v>21.67</v>
      </c>
    </row>
    <row r="987" spans="1:9" ht="9.75" customHeight="1">
      <c r="A987" s="177"/>
      <c r="B987" s="177"/>
      <c r="C987" s="177"/>
      <c r="D987" s="177"/>
      <c r="E987" s="177"/>
      <c r="F987" s="177"/>
      <c r="G987" s="349" t="s">
        <v>4564</v>
      </c>
      <c r="H987" s="269"/>
      <c r="I987" s="218">
        <v>5.8</v>
      </c>
    </row>
    <row r="988" spans="1:9" ht="19.5" customHeight="1">
      <c r="A988" s="177"/>
      <c r="B988" s="177"/>
      <c r="C988" s="177"/>
      <c r="D988" s="177"/>
      <c r="E988" s="177"/>
      <c r="F988" s="177"/>
      <c r="G988" s="349" t="s">
        <v>4565</v>
      </c>
      <c r="H988" s="269"/>
      <c r="I988" s="218">
        <v>27.47</v>
      </c>
    </row>
    <row r="989" spans="1:9" ht="9.75" customHeight="1">
      <c r="A989" s="177"/>
      <c r="B989" s="177"/>
      <c r="C989" s="177"/>
      <c r="D989" s="347"/>
      <c r="E989" s="246"/>
      <c r="F989" s="246"/>
      <c r="G989" s="177"/>
      <c r="H989" s="177"/>
      <c r="I989" s="177"/>
    </row>
    <row r="990" spans="1:9" ht="9.75" customHeight="1">
      <c r="A990" s="348" t="s">
        <v>4566</v>
      </c>
      <c r="B990" s="268"/>
      <c r="C990" s="268"/>
      <c r="D990" s="268"/>
      <c r="E990" s="268"/>
      <c r="F990" s="268"/>
      <c r="G990" s="268"/>
      <c r="H990" s="268"/>
      <c r="I990" s="269"/>
    </row>
    <row r="991" spans="1:9" ht="15" customHeight="1">
      <c r="A991" s="353" t="s">
        <v>4567</v>
      </c>
      <c r="B991" s="268"/>
      <c r="C991" s="268"/>
      <c r="D991" s="268"/>
      <c r="E991" s="269"/>
      <c r="F991" s="216" t="s">
        <v>4568</v>
      </c>
      <c r="G991" s="216" t="s">
        <v>4569</v>
      </c>
      <c r="H991" s="216" t="s">
        <v>4570</v>
      </c>
      <c r="I991" s="216" t="s">
        <v>4571</v>
      </c>
    </row>
    <row r="992" spans="1:9" ht="15" customHeight="1">
      <c r="A992" s="220" t="s">
        <v>4572</v>
      </c>
      <c r="B992" s="354" t="s">
        <v>4573</v>
      </c>
      <c r="C992" s="268"/>
      <c r="D992" s="268"/>
      <c r="E992" s="268"/>
      <c r="F992" s="220" t="s">
        <v>4574</v>
      </c>
      <c r="G992" s="224">
        <v>0.3</v>
      </c>
      <c r="H992" s="221">
        <v>13.520799999999999</v>
      </c>
      <c r="I992" s="221">
        <v>4.0599999999999996</v>
      </c>
    </row>
    <row r="993" spans="1:9" ht="15" customHeight="1">
      <c r="A993" s="220" t="s">
        <v>4575</v>
      </c>
      <c r="B993" s="354" t="s">
        <v>4576</v>
      </c>
      <c r="C993" s="268"/>
      <c r="D993" s="268"/>
      <c r="E993" s="268"/>
      <c r="F993" s="220" t="s">
        <v>4577</v>
      </c>
      <c r="G993" s="224">
        <v>0.3</v>
      </c>
      <c r="H993" s="221">
        <v>16.0152</v>
      </c>
      <c r="I993" s="221">
        <v>4.8099999999999996</v>
      </c>
    </row>
    <row r="994" spans="1:9" ht="15" customHeight="1">
      <c r="A994" s="177"/>
      <c r="B994" s="177"/>
      <c r="C994" s="177"/>
      <c r="D994" s="177"/>
      <c r="E994" s="177"/>
      <c r="F994" s="177"/>
      <c r="G994" s="344" t="s">
        <v>4578</v>
      </c>
      <c r="H994" s="269"/>
      <c r="I994" s="218">
        <v>8.8699999999999992</v>
      </c>
    </row>
    <row r="995" spans="1:9" ht="15" customHeight="1">
      <c r="A995" s="177"/>
      <c r="B995" s="177"/>
      <c r="C995" s="177"/>
      <c r="D995" s="177"/>
      <c r="E995" s="177"/>
      <c r="F995" s="177"/>
      <c r="G995" s="349" t="s">
        <v>4579</v>
      </c>
      <c r="H995" s="269"/>
      <c r="I995" s="225">
        <v>8.8699999999999992</v>
      </c>
    </row>
    <row r="996" spans="1:9" ht="15" customHeight="1">
      <c r="A996" s="177"/>
      <c r="B996" s="177"/>
      <c r="C996" s="177"/>
      <c r="D996" s="177"/>
      <c r="E996" s="177"/>
      <c r="F996" s="177"/>
      <c r="G996" s="349" t="s">
        <v>4580</v>
      </c>
      <c r="H996" s="269"/>
      <c r="I996" s="225">
        <v>1</v>
      </c>
    </row>
    <row r="997" spans="1:9" ht="15" customHeight="1">
      <c r="A997" s="177"/>
      <c r="B997" s="177"/>
      <c r="C997" s="177"/>
      <c r="D997" s="177"/>
      <c r="E997" s="177"/>
      <c r="F997" s="177"/>
      <c r="G997" s="349" t="s">
        <v>4581</v>
      </c>
      <c r="H997" s="269"/>
      <c r="I997" s="225">
        <v>8.8699999999999992</v>
      </c>
    </row>
    <row r="998" spans="1:9" ht="15" customHeight="1">
      <c r="A998" s="353" t="s">
        <v>4582</v>
      </c>
      <c r="B998" s="268"/>
      <c r="C998" s="268"/>
      <c r="D998" s="268"/>
      <c r="E998" s="269"/>
      <c r="F998" s="216" t="s">
        <v>4583</v>
      </c>
      <c r="G998" s="216" t="s">
        <v>4584</v>
      </c>
      <c r="H998" s="216" t="s">
        <v>4585</v>
      </c>
      <c r="I998" s="216" t="s">
        <v>4586</v>
      </c>
    </row>
    <row r="999" spans="1:9" ht="15" customHeight="1">
      <c r="A999" s="220" t="s">
        <v>4587</v>
      </c>
      <c r="B999" s="354" t="s">
        <v>4588</v>
      </c>
      <c r="C999" s="268"/>
      <c r="D999" s="268"/>
      <c r="E999" s="269"/>
      <c r="F999" s="220" t="s">
        <v>4589</v>
      </c>
      <c r="G999" s="224">
        <v>1.1000000000000001</v>
      </c>
      <c r="H999" s="221">
        <v>5.0599999999999996</v>
      </c>
      <c r="I999" s="221">
        <v>5.57</v>
      </c>
    </row>
    <row r="1000" spans="1:9" ht="15" customHeight="1">
      <c r="A1000" s="177"/>
      <c r="B1000" s="177"/>
      <c r="C1000" s="177"/>
      <c r="D1000" s="177"/>
      <c r="E1000" s="177"/>
      <c r="F1000" s="177"/>
      <c r="G1000" s="344" t="s">
        <v>4590</v>
      </c>
      <c r="H1000" s="269"/>
      <c r="I1000" s="218">
        <v>5.57</v>
      </c>
    </row>
    <row r="1001" spans="1:9" ht="15" customHeight="1">
      <c r="A1001" s="177"/>
      <c r="B1001" s="177"/>
      <c r="C1001" s="177"/>
      <c r="D1001" s="177"/>
      <c r="E1001" s="177"/>
      <c r="F1001" s="177"/>
      <c r="G1001" s="349" t="s">
        <v>4591</v>
      </c>
      <c r="H1001" s="269"/>
      <c r="I1001" s="221">
        <v>14.44</v>
      </c>
    </row>
    <row r="1002" spans="1:9" ht="15" customHeight="1">
      <c r="A1002" s="177"/>
      <c r="B1002" s="177"/>
      <c r="C1002" s="177"/>
      <c r="D1002" s="177"/>
      <c r="E1002" s="177"/>
      <c r="F1002" s="177"/>
      <c r="G1002" s="349" t="s">
        <v>4592</v>
      </c>
      <c r="H1002" s="269"/>
      <c r="I1002" s="218">
        <v>14.43</v>
      </c>
    </row>
    <row r="1003" spans="1:9" ht="15" customHeight="1">
      <c r="A1003" s="177"/>
      <c r="B1003" s="177"/>
      <c r="C1003" s="177"/>
      <c r="D1003" s="177"/>
      <c r="E1003" s="177"/>
      <c r="F1003" s="177"/>
      <c r="G1003" s="349" t="s">
        <v>4593</v>
      </c>
      <c r="H1003" s="269"/>
      <c r="I1003" s="218">
        <v>3.86</v>
      </c>
    </row>
    <row r="1004" spans="1:9" ht="15" customHeight="1">
      <c r="A1004" s="177"/>
      <c r="B1004" s="177"/>
      <c r="C1004" s="177"/>
      <c r="D1004" s="177"/>
      <c r="E1004" s="177"/>
      <c r="F1004" s="177"/>
      <c r="G1004" s="349" t="s">
        <v>4594</v>
      </c>
      <c r="H1004" s="269"/>
      <c r="I1004" s="218">
        <v>18.29</v>
      </c>
    </row>
    <row r="1005" spans="1:9" ht="15" customHeight="1">
      <c r="A1005" s="177"/>
      <c r="B1005" s="177"/>
      <c r="C1005" s="177"/>
      <c r="D1005" s="347"/>
      <c r="E1005" s="246"/>
      <c r="F1005" s="246"/>
      <c r="G1005" s="177"/>
      <c r="H1005" s="177"/>
      <c r="I1005" s="177"/>
    </row>
    <row r="1006" spans="1:9" ht="15" customHeight="1">
      <c r="A1006" s="348" t="s">
        <v>4595</v>
      </c>
      <c r="B1006" s="268"/>
      <c r="C1006" s="268"/>
      <c r="D1006" s="268"/>
      <c r="E1006" s="268"/>
      <c r="F1006" s="268"/>
      <c r="G1006" s="268"/>
      <c r="H1006" s="268"/>
      <c r="I1006" s="269"/>
    </row>
    <row r="1007" spans="1:9" ht="15" customHeight="1">
      <c r="A1007" s="353" t="s">
        <v>4596</v>
      </c>
      <c r="B1007" s="268"/>
      <c r="C1007" s="268"/>
      <c r="D1007" s="268"/>
      <c r="E1007" s="269"/>
      <c r="F1007" s="216" t="s">
        <v>4597</v>
      </c>
      <c r="G1007" s="216" t="s">
        <v>4598</v>
      </c>
      <c r="H1007" s="216" t="s">
        <v>4599</v>
      </c>
      <c r="I1007" s="216" t="s">
        <v>4600</v>
      </c>
    </row>
    <row r="1008" spans="1:9" ht="15" customHeight="1">
      <c r="A1008" s="220" t="s">
        <v>4601</v>
      </c>
      <c r="B1008" s="354" t="s">
        <v>4602</v>
      </c>
      <c r="C1008" s="268"/>
      <c r="D1008" s="268"/>
      <c r="E1008" s="268"/>
      <c r="F1008" s="220" t="s">
        <v>4603</v>
      </c>
      <c r="G1008" s="224">
        <v>0.5</v>
      </c>
      <c r="H1008" s="221">
        <v>13.520799999999999</v>
      </c>
      <c r="I1008" s="221">
        <v>6.76</v>
      </c>
    </row>
    <row r="1009" spans="1:9" ht="15" customHeight="1">
      <c r="A1009" s="220" t="s">
        <v>4604</v>
      </c>
      <c r="B1009" s="354" t="s">
        <v>4605</v>
      </c>
      <c r="C1009" s="268"/>
      <c r="D1009" s="268"/>
      <c r="E1009" s="268"/>
      <c r="F1009" s="220" t="s">
        <v>4606</v>
      </c>
      <c r="G1009" s="224">
        <v>0.5</v>
      </c>
      <c r="H1009" s="221">
        <v>16.0152</v>
      </c>
      <c r="I1009" s="221">
        <v>8.01</v>
      </c>
    </row>
    <row r="1010" spans="1:9" ht="9.75" customHeight="1">
      <c r="A1010" s="177"/>
      <c r="B1010" s="177"/>
      <c r="C1010" s="177"/>
      <c r="D1010" s="177"/>
      <c r="E1010" s="177"/>
      <c r="F1010" s="177"/>
      <c r="G1010" s="344" t="s">
        <v>4607</v>
      </c>
      <c r="H1010" s="269"/>
      <c r="I1010" s="218">
        <v>14.77</v>
      </c>
    </row>
    <row r="1011" spans="1:9" ht="19.5" customHeight="1">
      <c r="A1011" s="177"/>
      <c r="B1011" s="177"/>
      <c r="C1011" s="177"/>
      <c r="D1011" s="177"/>
      <c r="E1011" s="177"/>
      <c r="F1011" s="177"/>
      <c r="G1011" s="349" t="s">
        <v>4608</v>
      </c>
      <c r="H1011" s="269"/>
      <c r="I1011" s="225">
        <v>14.77</v>
      </c>
    </row>
    <row r="1012" spans="1:9" ht="9.75" customHeight="1">
      <c r="A1012" s="177"/>
      <c r="B1012" s="177"/>
      <c r="C1012" s="177"/>
      <c r="D1012" s="177"/>
      <c r="E1012" s="177"/>
      <c r="F1012" s="177"/>
      <c r="G1012" s="349" t="s">
        <v>4609</v>
      </c>
      <c r="H1012" s="269"/>
      <c r="I1012" s="225">
        <v>1</v>
      </c>
    </row>
    <row r="1013" spans="1:9" ht="9.75" customHeight="1">
      <c r="A1013" s="177"/>
      <c r="B1013" s="177"/>
      <c r="C1013" s="177"/>
      <c r="D1013" s="177"/>
      <c r="E1013" s="177"/>
      <c r="F1013" s="177"/>
      <c r="G1013" s="349" t="s">
        <v>4610</v>
      </c>
      <c r="H1013" s="269"/>
      <c r="I1013" s="225">
        <v>14.77</v>
      </c>
    </row>
    <row r="1014" spans="1:9" ht="15" customHeight="1">
      <c r="A1014" s="353" t="s">
        <v>4611</v>
      </c>
      <c r="B1014" s="268"/>
      <c r="C1014" s="268"/>
      <c r="D1014" s="268"/>
      <c r="E1014" s="269"/>
      <c r="F1014" s="216" t="s">
        <v>4612</v>
      </c>
      <c r="G1014" s="216" t="s">
        <v>4613</v>
      </c>
      <c r="H1014" s="216" t="s">
        <v>4614</v>
      </c>
      <c r="I1014" s="216" t="s">
        <v>4615</v>
      </c>
    </row>
    <row r="1015" spans="1:9" ht="15" customHeight="1">
      <c r="A1015" s="220" t="s">
        <v>4616</v>
      </c>
      <c r="B1015" s="354" t="s">
        <v>4617</v>
      </c>
      <c r="C1015" s="268"/>
      <c r="D1015" s="268"/>
      <c r="E1015" s="269"/>
      <c r="F1015" s="220" t="s">
        <v>4618</v>
      </c>
      <c r="G1015" s="224">
        <v>1</v>
      </c>
      <c r="H1015" s="221">
        <v>4.3</v>
      </c>
      <c r="I1015" s="221">
        <v>4.3</v>
      </c>
    </row>
    <row r="1016" spans="1:9" ht="15" customHeight="1">
      <c r="A1016" s="177"/>
      <c r="B1016" s="177"/>
      <c r="C1016" s="177"/>
      <c r="D1016" s="177"/>
      <c r="E1016" s="177"/>
      <c r="F1016" s="177"/>
      <c r="G1016" s="344" t="s">
        <v>4619</v>
      </c>
      <c r="H1016" s="269"/>
      <c r="I1016" s="218">
        <v>4.3</v>
      </c>
    </row>
    <row r="1017" spans="1:9" ht="15" customHeight="1">
      <c r="A1017" s="177"/>
      <c r="B1017" s="177"/>
      <c r="C1017" s="177"/>
      <c r="D1017" s="177"/>
      <c r="E1017" s="177"/>
      <c r="F1017" s="177"/>
      <c r="G1017" s="349" t="s">
        <v>4620</v>
      </c>
      <c r="H1017" s="269"/>
      <c r="I1017" s="221">
        <v>19.07</v>
      </c>
    </row>
    <row r="1018" spans="1:9" ht="15" customHeight="1">
      <c r="A1018" s="177"/>
      <c r="B1018" s="177"/>
      <c r="C1018" s="177"/>
      <c r="D1018" s="177"/>
      <c r="E1018" s="177"/>
      <c r="F1018" s="177"/>
      <c r="G1018" s="349" t="s">
        <v>4621</v>
      </c>
      <c r="H1018" s="269"/>
      <c r="I1018" s="218">
        <v>19.07</v>
      </c>
    </row>
    <row r="1019" spans="1:9" ht="15" customHeight="1">
      <c r="A1019" s="177"/>
      <c r="B1019" s="177"/>
      <c r="C1019" s="177"/>
      <c r="D1019" s="177"/>
      <c r="E1019" s="177"/>
      <c r="F1019" s="177"/>
      <c r="G1019" s="349" t="s">
        <v>4622</v>
      </c>
      <c r="H1019" s="269"/>
      <c r="I1019" s="218">
        <v>5.1100000000000003</v>
      </c>
    </row>
    <row r="1020" spans="1:9" ht="15" customHeight="1">
      <c r="A1020" s="177"/>
      <c r="B1020" s="177"/>
      <c r="C1020" s="177"/>
      <c r="D1020" s="177"/>
      <c r="E1020" s="177"/>
      <c r="F1020" s="177"/>
      <c r="G1020" s="349" t="s">
        <v>4623</v>
      </c>
      <c r="H1020" s="269"/>
      <c r="I1020" s="218">
        <v>24.18</v>
      </c>
    </row>
    <row r="1021" spans="1:9" ht="15" customHeight="1">
      <c r="A1021" s="177"/>
      <c r="B1021" s="177"/>
      <c r="C1021" s="177"/>
      <c r="D1021" s="347"/>
      <c r="E1021" s="246"/>
      <c r="F1021" s="246"/>
      <c r="G1021" s="177"/>
      <c r="H1021" s="177"/>
      <c r="I1021" s="177"/>
    </row>
    <row r="1022" spans="1:9" ht="15" customHeight="1">
      <c r="A1022" s="348" t="s">
        <v>4624</v>
      </c>
      <c r="B1022" s="268"/>
      <c r="C1022" s="268"/>
      <c r="D1022" s="268"/>
      <c r="E1022" s="268"/>
      <c r="F1022" s="268"/>
      <c r="G1022" s="268"/>
      <c r="H1022" s="268"/>
      <c r="I1022" s="269"/>
    </row>
    <row r="1023" spans="1:9" ht="15" customHeight="1">
      <c r="A1023" s="357" t="s">
        <v>4625</v>
      </c>
      <c r="B1023" s="327"/>
      <c r="C1023" s="362" t="s">
        <v>4626</v>
      </c>
      <c r="D1023" s="266"/>
      <c r="E1023" s="355" t="s">
        <v>4627</v>
      </c>
      <c r="F1023" s="269"/>
      <c r="G1023" s="355" t="s">
        <v>4628</v>
      </c>
      <c r="H1023" s="269"/>
      <c r="I1023" s="360" t="s">
        <v>4629</v>
      </c>
    </row>
    <row r="1024" spans="1:9" ht="15" customHeight="1">
      <c r="A1024" s="335"/>
      <c r="B1024" s="358"/>
      <c r="C1024" s="335"/>
      <c r="D1024" s="332"/>
      <c r="E1024" s="226" t="s">
        <v>4630</v>
      </c>
      <c r="F1024" s="226" t="s">
        <v>4631</v>
      </c>
      <c r="G1024" s="226" t="s">
        <v>4632</v>
      </c>
      <c r="H1024" s="226" t="s">
        <v>4633</v>
      </c>
      <c r="I1024" s="296"/>
    </row>
    <row r="1025" spans="1:9" ht="15" customHeight="1">
      <c r="A1025" s="220" t="s">
        <v>4634</v>
      </c>
      <c r="B1025" s="219" t="s">
        <v>4635</v>
      </c>
      <c r="C1025" s="359">
        <v>5.3499999999999999E-2</v>
      </c>
      <c r="D1025" s="269"/>
      <c r="E1025" s="227">
        <v>1</v>
      </c>
      <c r="F1025" s="227">
        <v>0</v>
      </c>
      <c r="G1025" s="225">
        <v>35.11</v>
      </c>
      <c r="H1025" s="225">
        <v>14.08</v>
      </c>
      <c r="I1025" s="225">
        <v>1.878385</v>
      </c>
    </row>
    <row r="1026" spans="1:9" ht="15" customHeight="1">
      <c r="A1026" s="177"/>
      <c r="B1026" s="177"/>
      <c r="C1026" s="177"/>
      <c r="D1026" s="177"/>
      <c r="E1026" s="177"/>
      <c r="F1026" s="177"/>
      <c r="G1026" s="344" t="s">
        <v>4636</v>
      </c>
      <c r="H1026" s="269"/>
      <c r="I1026" s="228">
        <v>1.8784000000000001</v>
      </c>
    </row>
    <row r="1027" spans="1:9" ht="15" customHeight="1">
      <c r="A1027" s="353" t="s">
        <v>4637</v>
      </c>
      <c r="B1027" s="268"/>
      <c r="C1027" s="268"/>
      <c r="D1027" s="268"/>
      <c r="E1027" s="269"/>
      <c r="F1027" s="216" t="s">
        <v>4638</v>
      </c>
      <c r="G1027" s="216" t="s">
        <v>4639</v>
      </c>
      <c r="H1027" s="216" t="s">
        <v>4640</v>
      </c>
      <c r="I1027" s="216" t="s">
        <v>4641</v>
      </c>
    </row>
    <row r="1028" spans="1:9" ht="15" customHeight="1">
      <c r="A1028" s="220" t="s">
        <v>4642</v>
      </c>
      <c r="B1028" s="354" t="s">
        <v>4643</v>
      </c>
      <c r="C1028" s="268"/>
      <c r="D1028" s="268"/>
      <c r="E1028" s="268"/>
      <c r="F1028" s="220" t="s">
        <v>4644</v>
      </c>
      <c r="G1028" s="224">
        <v>0.15</v>
      </c>
      <c r="H1028" s="221">
        <v>16.0152</v>
      </c>
      <c r="I1028" s="221">
        <v>2.4</v>
      </c>
    </row>
    <row r="1029" spans="1:9" ht="15" customHeight="1">
      <c r="A1029" s="220" t="s">
        <v>4645</v>
      </c>
      <c r="B1029" s="354" t="s">
        <v>4646</v>
      </c>
      <c r="C1029" s="268"/>
      <c r="D1029" s="268"/>
      <c r="E1029" s="268"/>
      <c r="F1029" s="220" t="s">
        <v>4647</v>
      </c>
      <c r="G1029" s="224">
        <v>2.1562999999999999</v>
      </c>
      <c r="H1029" s="221">
        <v>11.7669</v>
      </c>
      <c r="I1029" s="221">
        <v>25.38</v>
      </c>
    </row>
    <row r="1030" spans="1:9" ht="15" customHeight="1">
      <c r="A1030" s="177"/>
      <c r="B1030" s="177"/>
      <c r="C1030" s="177"/>
      <c r="D1030" s="177"/>
      <c r="E1030" s="177"/>
      <c r="F1030" s="177"/>
      <c r="G1030" s="344" t="s">
        <v>4648</v>
      </c>
      <c r="H1030" s="269"/>
      <c r="I1030" s="218">
        <v>27.78</v>
      </c>
    </row>
    <row r="1031" spans="1:9" ht="15" customHeight="1">
      <c r="A1031" s="177"/>
      <c r="B1031" s="177"/>
      <c r="C1031" s="177"/>
      <c r="D1031" s="177"/>
      <c r="E1031" s="177"/>
      <c r="F1031" s="177"/>
      <c r="G1031" s="349" t="s">
        <v>4649</v>
      </c>
      <c r="H1031" s="269"/>
      <c r="I1031" s="225">
        <v>29.6584</v>
      </c>
    </row>
    <row r="1032" spans="1:9" ht="15" customHeight="1">
      <c r="A1032" s="177"/>
      <c r="B1032" s="177"/>
      <c r="C1032" s="177"/>
      <c r="D1032" s="177"/>
      <c r="E1032" s="177"/>
      <c r="F1032" s="177"/>
      <c r="G1032" s="349" t="s">
        <v>4650</v>
      </c>
      <c r="H1032" s="269"/>
      <c r="I1032" s="225">
        <v>1</v>
      </c>
    </row>
    <row r="1033" spans="1:9" ht="15" customHeight="1">
      <c r="A1033" s="177"/>
      <c r="B1033" s="177"/>
      <c r="C1033" s="177"/>
      <c r="D1033" s="177"/>
      <c r="E1033" s="177"/>
      <c r="F1033" s="177"/>
      <c r="G1033" s="349" t="s">
        <v>4651</v>
      </c>
      <c r="H1033" s="269"/>
      <c r="I1033" s="225">
        <v>29.6584</v>
      </c>
    </row>
    <row r="1034" spans="1:9" ht="15" customHeight="1">
      <c r="A1034" s="353" t="s">
        <v>4652</v>
      </c>
      <c r="B1034" s="268"/>
      <c r="C1034" s="268"/>
      <c r="D1034" s="268"/>
      <c r="E1034" s="269"/>
      <c r="F1034" s="216" t="s">
        <v>4653</v>
      </c>
      <c r="G1034" s="216" t="s">
        <v>4654</v>
      </c>
      <c r="H1034" s="216" t="s">
        <v>4655</v>
      </c>
      <c r="I1034" s="216" t="s">
        <v>4656</v>
      </c>
    </row>
    <row r="1035" spans="1:9" ht="15" customHeight="1">
      <c r="A1035" s="220" t="s">
        <v>4657</v>
      </c>
      <c r="B1035" s="354" t="s">
        <v>4658</v>
      </c>
      <c r="C1035" s="268"/>
      <c r="D1035" s="268"/>
      <c r="E1035" s="269"/>
      <c r="F1035" s="220" t="s">
        <v>4659</v>
      </c>
      <c r="G1035" s="224">
        <v>4.8099999999999997E-2</v>
      </c>
      <c r="H1035" s="221">
        <v>90</v>
      </c>
      <c r="I1035" s="221">
        <v>4.33</v>
      </c>
    </row>
    <row r="1036" spans="1:9" ht="15" customHeight="1">
      <c r="A1036" s="220" t="s">
        <v>4660</v>
      </c>
      <c r="B1036" s="354" t="s">
        <v>4661</v>
      </c>
      <c r="C1036" s="268"/>
      <c r="D1036" s="268"/>
      <c r="E1036" s="269"/>
      <c r="F1036" s="220" t="s">
        <v>4662</v>
      </c>
      <c r="G1036" s="224">
        <v>1.9699999999999999E-2</v>
      </c>
      <c r="H1036" s="221">
        <v>110.44</v>
      </c>
      <c r="I1036" s="221">
        <v>2.1800000000000002</v>
      </c>
    </row>
    <row r="1037" spans="1:9" ht="15" customHeight="1">
      <c r="A1037" s="220" t="s">
        <v>4663</v>
      </c>
      <c r="B1037" s="354" t="s">
        <v>4664</v>
      </c>
      <c r="C1037" s="268"/>
      <c r="D1037" s="268"/>
      <c r="E1037" s="269"/>
      <c r="F1037" s="220" t="s">
        <v>4665</v>
      </c>
      <c r="G1037" s="224">
        <v>4.6100000000000002E-2</v>
      </c>
      <c r="H1037" s="221">
        <v>110.44</v>
      </c>
      <c r="I1037" s="221">
        <v>5.09</v>
      </c>
    </row>
    <row r="1038" spans="1:9" ht="15" customHeight="1">
      <c r="A1038" s="220" t="s">
        <v>4666</v>
      </c>
      <c r="B1038" s="354" t="s">
        <v>4667</v>
      </c>
      <c r="C1038" s="268"/>
      <c r="D1038" s="268"/>
      <c r="E1038" s="269"/>
      <c r="F1038" s="220" t="s">
        <v>4668</v>
      </c>
      <c r="G1038" s="224">
        <v>19.6875</v>
      </c>
      <c r="H1038" s="221">
        <v>0.46</v>
      </c>
      <c r="I1038" s="221">
        <v>9.06</v>
      </c>
    </row>
    <row r="1039" spans="1:9" ht="15" customHeight="1">
      <c r="A1039" s="177"/>
      <c r="B1039" s="177"/>
      <c r="C1039" s="177"/>
      <c r="D1039" s="177"/>
      <c r="E1039" s="177"/>
      <c r="F1039" s="177"/>
      <c r="G1039" s="344" t="s">
        <v>4669</v>
      </c>
      <c r="H1039" s="269"/>
      <c r="I1039" s="218">
        <v>20.66</v>
      </c>
    </row>
    <row r="1040" spans="1:9" ht="15" customHeight="1">
      <c r="A1040" s="177"/>
      <c r="B1040" s="177"/>
      <c r="C1040" s="177"/>
      <c r="D1040" s="177"/>
      <c r="E1040" s="177"/>
      <c r="F1040" s="177"/>
      <c r="G1040" s="349" t="s">
        <v>4670</v>
      </c>
      <c r="H1040" s="269"/>
      <c r="I1040" s="221">
        <v>50.318399999999997</v>
      </c>
    </row>
    <row r="1041" spans="1:9" ht="15" customHeight="1">
      <c r="A1041" s="177"/>
      <c r="B1041" s="177"/>
      <c r="C1041" s="177"/>
      <c r="D1041" s="177"/>
      <c r="E1041" s="177"/>
      <c r="F1041" s="177"/>
      <c r="G1041" s="349" t="s">
        <v>4671</v>
      </c>
      <c r="H1041" s="269"/>
      <c r="I1041" s="218">
        <v>50.31</v>
      </c>
    </row>
    <row r="1042" spans="1:9" ht="15" customHeight="1">
      <c r="A1042" s="177"/>
      <c r="B1042" s="177"/>
      <c r="C1042" s="177"/>
      <c r="D1042" s="177"/>
      <c r="E1042" s="177"/>
      <c r="F1042" s="177"/>
      <c r="G1042" s="349" t="s">
        <v>4672</v>
      </c>
      <c r="H1042" s="269"/>
      <c r="I1042" s="218">
        <v>13.47</v>
      </c>
    </row>
    <row r="1043" spans="1:9" ht="15" customHeight="1">
      <c r="A1043" s="177"/>
      <c r="B1043" s="177"/>
      <c r="C1043" s="177"/>
      <c r="D1043" s="177"/>
      <c r="E1043" s="177"/>
      <c r="F1043" s="177"/>
      <c r="G1043" s="349" t="s">
        <v>4673</v>
      </c>
      <c r="H1043" s="269"/>
      <c r="I1043" s="218">
        <v>63.78</v>
      </c>
    </row>
    <row r="1044" spans="1:9" ht="15" customHeight="1">
      <c r="A1044" s="177"/>
      <c r="B1044" s="177"/>
      <c r="C1044" s="177"/>
      <c r="D1044" s="347"/>
      <c r="E1044" s="246"/>
      <c r="F1044" s="246"/>
      <c r="G1044" s="177"/>
      <c r="H1044" s="177"/>
      <c r="I1044" s="177"/>
    </row>
    <row r="1045" spans="1:9" ht="9.75" customHeight="1">
      <c r="A1045" s="348" t="s">
        <v>4674</v>
      </c>
      <c r="B1045" s="268"/>
      <c r="C1045" s="268"/>
      <c r="D1045" s="268"/>
      <c r="E1045" s="268"/>
      <c r="F1045" s="268"/>
      <c r="G1045" s="268"/>
      <c r="H1045" s="268"/>
      <c r="I1045" s="269"/>
    </row>
    <row r="1046" spans="1:9" ht="19.5" customHeight="1">
      <c r="A1046" s="357" t="s">
        <v>4675</v>
      </c>
      <c r="B1046" s="327"/>
      <c r="C1046" s="362" t="s">
        <v>4676</v>
      </c>
      <c r="D1046" s="266"/>
      <c r="E1046" s="355" t="s">
        <v>4677</v>
      </c>
      <c r="F1046" s="269"/>
      <c r="G1046" s="355" t="s">
        <v>4678</v>
      </c>
      <c r="H1046" s="269"/>
      <c r="I1046" s="360" t="s">
        <v>4679</v>
      </c>
    </row>
    <row r="1047" spans="1:9" ht="15" customHeight="1">
      <c r="A1047" s="335"/>
      <c r="B1047" s="358"/>
      <c r="C1047" s="335"/>
      <c r="D1047" s="332"/>
      <c r="E1047" s="226" t="s">
        <v>4680</v>
      </c>
      <c r="F1047" s="226" t="s">
        <v>4681</v>
      </c>
      <c r="G1047" s="226" t="s">
        <v>4682</v>
      </c>
      <c r="H1047" s="226" t="s">
        <v>4683</v>
      </c>
      <c r="I1047" s="296"/>
    </row>
    <row r="1048" spans="1:9" ht="19.5" customHeight="1">
      <c r="A1048" s="220" t="s">
        <v>4684</v>
      </c>
      <c r="B1048" s="219" t="s">
        <v>4685</v>
      </c>
      <c r="C1048" s="359">
        <v>9.2820000000000003E-3</v>
      </c>
      <c r="D1048" s="269"/>
      <c r="E1048" s="227">
        <v>1</v>
      </c>
      <c r="F1048" s="227">
        <v>0</v>
      </c>
      <c r="G1048" s="225">
        <v>35.11</v>
      </c>
      <c r="H1048" s="225">
        <v>14.08</v>
      </c>
      <c r="I1048" s="225">
        <v>0.32589101999999998</v>
      </c>
    </row>
    <row r="1049" spans="1:9" ht="15" customHeight="1">
      <c r="A1049" s="177"/>
      <c r="B1049" s="177"/>
      <c r="C1049" s="177"/>
      <c r="D1049" s="177"/>
      <c r="E1049" s="177"/>
      <c r="F1049" s="177"/>
      <c r="G1049" s="344" t="s">
        <v>4686</v>
      </c>
      <c r="H1049" s="269"/>
      <c r="I1049" s="228">
        <v>0.32590000000000002</v>
      </c>
    </row>
    <row r="1050" spans="1:9" ht="15" customHeight="1">
      <c r="A1050" s="353" t="s">
        <v>4687</v>
      </c>
      <c r="B1050" s="268"/>
      <c r="C1050" s="268"/>
      <c r="D1050" s="268"/>
      <c r="E1050" s="269"/>
      <c r="F1050" s="216" t="s">
        <v>4688</v>
      </c>
      <c r="G1050" s="216" t="s">
        <v>4689</v>
      </c>
      <c r="H1050" s="216" t="s">
        <v>4690</v>
      </c>
      <c r="I1050" s="216" t="s">
        <v>4691</v>
      </c>
    </row>
    <row r="1051" spans="1:9" ht="19.5" customHeight="1">
      <c r="A1051" s="220" t="s">
        <v>4692</v>
      </c>
      <c r="B1051" s="354" t="s">
        <v>4693</v>
      </c>
      <c r="C1051" s="268"/>
      <c r="D1051" s="268"/>
      <c r="E1051" s="268"/>
      <c r="F1051" s="220" t="s">
        <v>4694</v>
      </c>
      <c r="G1051" s="224">
        <v>7.0199999999999999E-2</v>
      </c>
      <c r="H1051" s="221">
        <v>13.520799999999999</v>
      </c>
      <c r="I1051" s="221">
        <v>0.95</v>
      </c>
    </row>
    <row r="1052" spans="1:9" ht="15" customHeight="1">
      <c r="A1052" s="220" t="s">
        <v>4695</v>
      </c>
      <c r="B1052" s="354" t="s">
        <v>4696</v>
      </c>
      <c r="C1052" s="268"/>
      <c r="D1052" s="268"/>
      <c r="E1052" s="268"/>
      <c r="F1052" s="220" t="s">
        <v>4697</v>
      </c>
      <c r="G1052" s="224">
        <v>3.6400000000000002E-2</v>
      </c>
      <c r="H1052" s="221">
        <v>16.0152</v>
      </c>
      <c r="I1052" s="221">
        <v>0.57999999999999996</v>
      </c>
    </row>
    <row r="1053" spans="1:9" ht="15" customHeight="1">
      <c r="A1053" s="220" t="s">
        <v>4698</v>
      </c>
      <c r="B1053" s="354" t="s">
        <v>4699</v>
      </c>
      <c r="C1053" s="268"/>
      <c r="D1053" s="268"/>
      <c r="E1053" s="268"/>
      <c r="F1053" s="220" t="s">
        <v>4700</v>
      </c>
      <c r="G1053" s="224">
        <v>3.3799999999999997E-2</v>
      </c>
      <c r="H1053" s="221">
        <v>16.0152</v>
      </c>
      <c r="I1053" s="221">
        <v>0.54</v>
      </c>
    </row>
    <row r="1054" spans="1:9" ht="15" customHeight="1">
      <c r="A1054" s="220" t="s">
        <v>4701</v>
      </c>
      <c r="B1054" s="354" t="s">
        <v>4702</v>
      </c>
      <c r="C1054" s="268"/>
      <c r="D1054" s="268"/>
      <c r="E1054" s="268"/>
      <c r="F1054" s="220" t="s">
        <v>4703</v>
      </c>
      <c r="G1054" s="224">
        <v>1.0009999999999999</v>
      </c>
      <c r="H1054" s="221">
        <v>16.0152</v>
      </c>
      <c r="I1054" s="221">
        <v>16.04</v>
      </c>
    </row>
    <row r="1055" spans="1:9" ht="15" customHeight="1">
      <c r="A1055" s="220" t="s">
        <v>4704</v>
      </c>
      <c r="B1055" s="354" t="s">
        <v>4705</v>
      </c>
      <c r="C1055" s="268"/>
      <c r="D1055" s="268"/>
      <c r="E1055" s="268"/>
      <c r="F1055" s="220" t="s">
        <v>4706</v>
      </c>
      <c r="G1055" s="224">
        <v>3.4653399999999999</v>
      </c>
      <c r="H1055" s="221">
        <v>11.7669</v>
      </c>
      <c r="I1055" s="221">
        <v>40.79</v>
      </c>
    </row>
    <row r="1056" spans="1:9" ht="15" customHeight="1">
      <c r="A1056" s="177"/>
      <c r="B1056" s="177"/>
      <c r="C1056" s="177"/>
      <c r="D1056" s="177"/>
      <c r="E1056" s="177"/>
      <c r="F1056" s="177"/>
      <c r="G1056" s="344" t="s">
        <v>4707</v>
      </c>
      <c r="H1056" s="269"/>
      <c r="I1056" s="218">
        <v>58.9</v>
      </c>
    </row>
    <row r="1057" spans="1:9" ht="15" customHeight="1">
      <c r="A1057" s="177"/>
      <c r="B1057" s="177"/>
      <c r="C1057" s="177"/>
      <c r="D1057" s="177"/>
      <c r="E1057" s="177"/>
      <c r="F1057" s="177"/>
      <c r="G1057" s="349" t="s">
        <v>4708</v>
      </c>
      <c r="H1057" s="269"/>
      <c r="I1057" s="225">
        <v>59.225900000000003</v>
      </c>
    </row>
    <row r="1058" spans="1:9" ht="9.75" customHeight="1">
      <c r="A1058" s="177"/>
      <c r="B1058" s="177"/>
      <c r="C1058" s="177"/>
      <c r="D1058" s="177"/>
      <c r="E1058" s="177"/>
      <c r="F1058" s="177"/>
      <c r="G1058" s="349" t="s">
        <v>4709</v>
      </c>
      <c r="H1058" s="269"/>
      <c r="I1058" s="225">
        <v>1</v>
      </c>
    </row>
    <row r="1059" spans="1:9" ht="19.5" customHeight="1">
      <c r="A1059" s="177"/>
      <c r="B1059" s="177"/>
      <c r="C1059" s="177"/>
      <c r="D1059" s="177"/>
      <c r="E1059" s="177"/>
      <c r="F1059" s="177"/>
      <c r="G1059" s="349" t="s">
        <v>4710</v>
      </c>
      <c r="H1059" s="269"/>
      <c r="I1059" s="225">
        <v>59.225900000000003</v>
      </c>
    </row>
    <row r="1060" spans="1:9" ht="15" customHeight="1">
      <c r="A1060" s="353" t="s">
        <v>4711</v>
      </c>
      <c r="B1060" s="268"/>
      <c r="C1060" s="268"/>
      <c r="D1060" s="268"/>
      <c r="E1060" s="269"/>
      <c r="F1060" s="216" t="s">
        <v>4712</v>
      </c>
      <c r="G1060" s="216" t="s">
        <v>4713</v>
      </c>
      <c r="H1060" s="216" t="s">
        <v>4714</v>
      </c>
      <c r="I1060" s="216" t="s">
        <v>4715</v>
      </c>
    </row>
    <row r="1061" spans="1:9" ht="19.5" customHeight="1">
      <c r="A1061" s="220" t="s">
        <v>4716</v>
      </c>
      <c r="B1061" s="354" t="s">
        <v>4717</v>
      </c>
      <c r="C1061" s="268"/>
      <c r="D1061" s="268"/>
      <c r="E1061" s="269"/>
      <c r="F1061" s="220" t="s">
        <v>4718</v>
      </c>
      <c r="G1061" s="224">
        <v>0.52324999999999999</v>
      </c>
      <c r="H1061" s="221">
        <v>8.84</v>
      </c>
      <c r="I1061" s="221">
        <v>4.63</v>
      </c>
    </row>
    <row r="1062" spans="1:9" ht="15" customHeight="1">
      <c r="A1062" s="220" t="s">
        <v>4719</v>
      </c>
      <c r="B1062" s="354" t="s">
        <v>4720</v>
      </c>
      <c r="C1062" s="268"/>
      <c r="D1062" s="268"/>
      <c r="E1062" s="269"/>
      <c r="F1062" s="220" t="s">
        <v>4721</v>
      </c>
      <c r="G1062" s="224">
        <v>9.1000000000000004E-3</v>
      </c>
      <c r="H1062" s="221">
        <v>19.93</v>
      </c>
      <c r="I1062" s="221">
        <v>0.18</v>
      </c>
    </row>
    <row r="1063" spans="1:9" ht="15" customHeight="1">
      <c r="A1063" s="220" t="s">
        <v>4722</v>
      </c>
      <c r="B1063" s="354" t="s">
        <v>4723</v>
      </c>
      <c r="C1063" s="268"/>
      <c r="D1063" s="268"/>
      <c r="E1063" s="269"/>
      <c r="F1063" s="220" t="s">
        <v>4724</v>
      </c>
      <c r="G1063" s="224">
        <v>3.8968000000000003E-2</v>
      </c>
      <c r="H1063" s="221">
        <v>90</v>
      </c>
      <c r="I1063" s="221">
        <v>3.51</v>
      </c>
    </row>
    <row r="1064" spans="1:9" ht="19.5" customHeight="1">
      <c r="A1064" s="220" t="s">
        <v>4725</v>
      </c>
      <c r="B1064" s="354" t="s">
        <v>4726</v>
      </c>
      <c r="C1064" s="268"/>
      <c r="D1064" s="268"/>
      <c r="E1064" s="269"/>
      <c r="F1064" s="220" t="s">
        <v>4727</v>
      </c>
      <c r="G1064" s="224">
        <v>12.604799999999999</v>
      </c>
      <c r="H1064" s="221">
        <v>2.2599999999999998</v>
      </c>
      <c r="I1064" s="221">
        <v>28.49</v>
      </c>
    </row>
    <row r="1065" spans="1:9" ht="15" customHeight="1">
      <c r="A1065" s="220" t="s">
        <v>4728</v>
      </c>
      <c r="B1065" s="354" t="s">
        <v>4729</v>
      </c>
      <c r="C1065" s="268"/>
      <c r="D1065" s="268"/>
      <c r="E1065" s="269"/>
      <c r="F1065" s="220" t="s">
        <v>4730</v>
      </c>
      <c r="G1065" s="224">
        <v>3.4190000000000002E-3</v>
      </c>
      <c r="H1065" s="221">
        <v>110.44</v>
      </c>
      <c r="I1065" s="221">
        <v>0.38</v>
      </c>
    </row>
    <row r="1066" spans="1:9" ht="15" customHeight="1">
      <c r="A1066" s="220" t="s">
        <v>4731</v>
      </c>
      <c r="B1066" s="354" t="s">
        <v>4732</v>
      </c>
      <c r="C1066" s="268"/>
      <c r="D1066" s="268"/>
      <c r="E1066" s="269"/>
      <c r="F1066" s="220" t="s">
        <v>4733</v>
      </c>
      <c r="G1066" s="224">
        <v>7.9950000000000004E-3</v>
      </c>
      <c r="H1066" s="221">
        <v>110.44</v>
      </c>
      <c r="I1066" s="221">
        <v>0.88</v>
      </c>
    </row>
    <row r="1067" spans="1:9" ht="15" customHeight="1">
      <c r="A1067" s="220" t="s">
        <v>4734</v>
      </c>
      <c r="B1067" s="354" t="s">
        <v>4735</v>
      </c>
      <c r="C1067" s="268"/>
      <c r="D1067" s="268"/>
      <c r="E1067" s="269"/>
      <c r="F1067" s="220" t="s">
        <v>4736</v>
      </c>
      <c r="G1067" s="224">
        <v>0.03</v>
      </c>
      <c r="H1067" s="221">
        <v>110.44</v>
      </c>
      <c r="I1067" s="221">
        <v>3.31</v>
      </c>
    </row>
    <row r="1068" spans="1:9" ht="15" customHeight="1">
      <c r="A1068" s="220" t="s">
        <v>4737</v>
      </c>
      <c r="B1068" s="354" t="s">
        <v>4738</v>
      </c>
      <c r="C1068" s="268"/>
      <c r="D1068" s="268"/>
      <c r="E1068" s="269"/>
      <c r="F1068" s="220" t="s">
        <v>4739</v>
      </c>
      <c r="G1068" s="224">
        <v>1.83</v>
      </c>
      <c r="H1068" s="221">
        <v>0.78</v>
      </c>
      <c r="I1068" s="221">
        <v>1.43</v>
      </c>
    </row>
    <row r="1069" spans="1:9" ht="15" customHeight="1">
      <c r="A1069" s="220" t="s">
        <v>4740</v>
      </c>
      <c r="B1069" s="354" t="s">
        <v>4741</v>
      </c>
      <c r="C1069" s="268"/>
      <c r="D1069" s="268"/>
      <c r="E1069" s="269"/>
      <c r="F1069" s="220" t="s">
        <v>4742</v>
      </c>
      <c r="G1069" s="224">
        <v>13.109363999999999</v>
      </c>
      <c r="H1069" s="221">
        <v>0.46</v>
      </c>
      <c r="I1069" s="221">
        <v>6.03</v>
      </c>
    </row>
    <row r="1070" spans="1:9" ht="15" customHeight="1">
      <c r="A1070" s="220" t="s">
        <v>4743</v>
      </c>
      <c r="B1070" s="354" t="s">
        <v>4744</v>
      </c>
      <c r="C1070" s="268"/>
      <c r="D1070" s="268"/>
      <c r="E1070" s="269"/>
      <c r="F1070" s="220" t="s">
        <v>4745</v>
      </c>
      <c r="G1070" s="224">
        <v>1.04E-2</v>
      </c>
      <c r="H1070" s="221">
        <v>10.81</v>
      </c>
      <c r="I1070" s="221">
        <v>0.11</v>
      </c>
    </row>
    <row r="1071" spans="1:9" ht="9.75" customHeight="1">
      <c r="A1071" s="220" t="s">
        <v>4746</v>
      </c>
      <c r="B1071" s="354" t="s">
        <v>4747</v>
      </c>
      <c r="C1071" s="268"/>
      <c r="D1071" s="268"/>
      <c r="E1071" s="269"/>
      <c r="F1071" s="220" t="s">
        <v>4748</v>
      </c>
      <c r="G1071" s="224">
        <v>3.8999999999999998E-3</v>
      </c>
      <c r="H1071" s="221">
        <v>18.829999999999998</v>
      </c>
      <c r="I1071" s="221">
        <v>7.0000000000000007E-2</v>
      </c>
    </row>
    <row r="1072" spans="1:9" ht="19.5" customHeight="1">
      <c r="A1072" s="220" t="s">
        <v>4749</v>
      </c>
      <c r="B1072" s="354" t="s">
        <v>4750</v>
      </c>
      <c r="C1072" s="268"/>
      <c r="D1072" s="268"/>
      <c r="E1072" s="269"/>
      <c r="F1072" s="220" t="s">
        <v>4751</v>
      </c>
      <c r="G1072" s="224">
        <v>1.2999999999999999E-2</v>
      </c>
      <c r="H1072" s="221">
        <v>9.19</v>
      </c>
      <c r="I1072" s="221">
        <v>0.12</v>
      </c>
    </row>
    <row r="1073" spans="1:9" ht="9.75" customHeight="1">
      <c r="A1073" s="220" t="s">
        <v>4752</v>
      </c>
      <c r="B1073" s="354" t="s">
        <v>4753</v>
      </c>
      <c r="C1073" s="268"/>
      <c r="D1073" s="268"/>
      <c r="E1073" s="269"/>
      <c r="F1073" s="220" t="s">
        <v>4754</v>
      </c>
      <c r="G1073" s="224">
        <v>2.5999999999999999E-2</v>
      </c>
      <c r="H1073" s="221">
        <v>15.68</v>
      </c>
      <c r="I1073" s="221">
        <v>0.41</v>
      </c>
    </row>
    <row r="1074" spans="1:9" ht="15" customHeight="1">
      <c r="A1074" s="177"/>
      <c r="B1074" s="177"/>
      <c r="C1074" s="177"/>
      <c r="D1074" s="177"/>
      <c r="E1074" s="177"/>
      <c r="F1074" s="177"/>
      <c r="G1074" s="344" t="s">
        <v>4755</v>
      </c>
      <c r="H1074" s="269"/>
      <c r="I1074" s="218">
        <v>49.55</v>
      </c>
    </row>
    <row r="1075" spans="1:9" ht="15" customHeight="1">
      <c r="A1075" s="177"/>
      <c r="B1075" s="177"/>
      <c r="C1075" s="177"/>
      <c r="D1075" s="177"/>
      <c r="E1075" s="177"/>
      <c r="F1075" s="177"/>
      <c r="G1075" s="349" t="s">
        <v>4756</v>
      </c>
      <c r="H1075" s="269"/>
      <c r="I1075" s="221">
        <v>108.77589999999999</v>
      </c>
    </row>
    <row r="1076" spans="1:9" ht="15" customHeight="1">
      <c r="A1076" s="177"/>
      <c r="B1076" s="177"/>
      <c r="C1076" s="177"/>
      <c r="D1076" s="177"/>
      <c r="E1076" s="177"/>
      <c r="F1076" s="177"/>
      <c r="G1076" s="349" t="s">
        <v>4757</v>
      </c>
      <c r="H1076" s="269"/>
      <c r="I1076" s="218">
        <v>108.75</v>
      </c>
    </row>
    <row r="1077" spans="1:9" ht="9.75" customHeight="1">
      <c r="A1077" s="177"/>
      <c r="B1077" s="177"/>
      <c r="C1077" s="177"/>
      <c r="D1077" s="177"/>
      <c r="E1077" s="177"/>
      <c r="F1077" s="177"/>
      <c r="G1077" s="349" t="s">
        <v>4758</v>
      </c>
      <c r="H1077" s="269"/>
      <c r="I1077" s="218">
        <v>29.11</v>
      </c>
    </row>
    <row r="1078" spans="1:9" ht="19.5" customHeight="1">
      <c r="A1078" s="177"/>
      <c r="B1078" s="177"/>
      <c r="C1078" s="177"/>
      <c r="D1078" s="177"/>
      <c r="E1078" s="177"/>
      <c r="F1078" s="177"/>
      <c r="G1078" s="349" t="s">
        <v>4759</v>
      </c>
      <c r="H1078" s="269"/>
      <c r="I1078" s="218">
        <v>137.86000000000001</v>
      </c>
    </row>
    <row r="1079" spans="1:9" ht="15" customHeight="1">
      <c r="A1079" s="177"/>
      <c r="B1079" s="177"/>
      <c r="C1079" s="177"/>
      <c r="D1079" s="347"/>
      <c r="E1079" s="246"/>
      <c r="F1079" s="246"/>
      <c r="G1079" s="177"/>
      <c r="H1079" s="177"/>
      <c r="I1079" s="177"/>
    </row>
    <row r="1080" spans="1:9" ht="15" customHeight="1">
      <c r="A1080" s="348" t="s">
        <v>4760</v>
      </c>
      <c r="B1080" s="268"/>
      <c r="C1080" s="268"/>
      <c r="D1080" s="268"/>
      <c r="E1080" s="268"/>
      <c r="F1080" s="268"/>
      <c r="G1080" s="268"/>
      <c r="H1080" s="268"/>
      <c r="I1080" s="269"/>
    </row>
    <row r="1081" spans="1:9" ht="15" customHeight="1">
      <c r="A1081" s="351" t="s">
        <v>4761</v>
      </c>
      <c r="B1081" s="268"/>
      <c r="C1081" s="269"/>
      <c r="D1081" s="352" t="s">
        <v>4762</v>
      </c>
      <c r="E1081" s="269"/>
      <c r="F1081" s="226" t="s">
        <v>4763</v>
      </c>
      <c r="G1081" s="226" t="s">
        <v>4764</v>
      </c>
      <c r="H1081" s="226" t="s">
        <v>4765</v>
      </c>
      <c r="I1081" s="226" t="s">
        <v>4766</v>
      </c>
    </row>
    <row r="1082" spans="1:9" ht="15" customHeight="1">
      <c r="A1082" s="229" t="s">
        <v>4767</v>
      </c>
      <c r="B1082" s="345" t="s">
        <v>4768</v>
      </c>
      <c r="C1082" s="269"/>
      <c r="D1082" s="350" t="s">
        <v>4769</v>
      </c>
      <c r="E1082" s="269"/>
      <c r="F1082" s="229" t="s">
        <v>4770</v>
      </c>
      <c r="G1082" s="230">
        <v>1</v>
      </c>
      <c r="H1082" s="231">
        <v>6.57</v>
      </c>
      <c r="I1082" s="231">
        <v>6.57</v>
      </c>
    </row>
    <row r="1083" spans="1:9" ht="15" customHeight="1">
      <c r="A1083" s="177"/>
      <c r="B1083" s="177"/>
      <c r="C1083" s="177"/>
      <c r="D1083" s="177"/>
      <c r="E1083" s="177"/>
      <c r="F1083" s="177"/>
      <c r="G1083" s="346" t="s">
        <v>4771</v>
      </c>
      <c r="H1083" s="269"/>
      <c r="I1083" s="232">
        <v>6.57</v>
      </c>
    </row>
    <row r="1084" spans="1:9" ht="15" customHeight="1">
      <c r="A1084" s="351" t="s">
        <v>4772</v>
      </c>
      <c r="B1084" s="268"/>
      <c r="C1084" s="269"/>
      <c r="D1084" s="352" t="s">
        <v>4773</v>
      </c>
      <c r="E1084" s="269"/>
      <c r="F1084" s="226" t="s">
        <v>4774</v>
      </c>
      <c r="G1084" s="226" t="s">
        <v>4775</v>
      </c>
      <c r="H1084" s="226" t="s">
        <v>4776</v>
      </c>
      <c r="I1084" s="226" t="s">
        <v>4777</v>
      </c>
    </row>
    <row r="1085" spans="1:9" ht="15" customHeight="1">
      <c r="A1085" s="229" t="s">
        <v>4778</v>
      </c>
      <c r="B1085" s="345" t="s">
        <v>4779</v>
      </c>
      <c r="C1085" s="269"/>
      <c r="D1085" s="350" t="s">
        <v>4780</v>
      </c>
      <c r="E1085" s="269"/>
      <c r="F1085" s="229" t="s">
        <v>4781</v>
      </c>
      <c r="G1085" s="230">
        <v>1.1999999999999999E-3</v>
      </c>
      <c r="H1085" s="231">
        <v>421.91</v>
      </c>
      <c r="I1085" s="231">
        <v>0.51</v>
      </c>
    </row>
    <row r="1086" spans="1:9" ht="15" customHeight="1">
      <c r="A1086" s="229" t="s">
        <v>4782</v>
      </c>
      <c r="B1086" s="345" t="s">
        <v>4783</v>
      </c>
      <c r="C1086" s="269"/>
      <c r="D1086" s="350" t="s">
        <v>4784</v>
      </c>
      <c r="E1086" s="269"/>
      <c r="F1086" s="229" t="s">
        <v>4785</v>
      </c>
      <c r="G1086" s="230">
        <v>0.28299999999999997</v>
      </c>
      <c r="H1086" s="231">
        <v>20.21</v>
      </c>
      <c r="I1086" s="231">
        <v>5.72</v>
      </c>
    </row>
    <row r="1087" spans="1:9" ht="15" customHeight="1">
      <c r="A1087" s="229" t="s">
        <v>4786</v>
      </c>
      <c r="B1087" s="345" t="s">
        <v>4787</v>
      </c>
      <c r="C1087" s="269"/>
      <c r="D1087" s="350" t="s">
        <v>4788</v>
      </c>
      <c r="E1087" s="269"/>
      <c r="F1087" s="229" t="s">
        <v>4789</v>
      </c>
      <c r="G1087" s="230">
        <v>0.28299999999999997</v>
      </c>
      <c r="H1087" s="231">
        <v>22.78</v>
      </c>
      <c r="I1087" s="231">
        <v>6.45</v>
      </c>
    </row>
    <row r="1088" spans="1:9" ht="36" customHeight="1">
      <c r="A1088" s="177"/>
      <c r="B1088" s="177"/>
      <c r="C1088" s="177"/>
      <c r="D1088" s="177"/>
      <c r="E1088" s="177"/>
      <c r="F1088" s="177"/>
      <c r="G1088" s="346" t="s">
        <v>4790</v>
      </c>
      <c r="H1088" s="269"/>
      <c r="I1088" s="232">
        <v>12.68</v>
      </c>
    </row>
    <row r="1089" spans="1:9" ht="15" customHeight="1">
      <c r="A1089" s="177"/>
      <c r="B1089" s="177"/>
      <c r="C1089" s="177"/>
      <c r="D1089" s="177"/>
      <c r="E1089" s="177"/>
      <c r="F1089" s="177"/>
      <c r="G1089" s="349" t="s">
        <v>4791</v>
      </c>
      <c r="H1089" s="269"/>
      <c r="I1089" s="218">
        <v>19.25</v>
      </c>
    </row>
    <row r="1090" spans="1:9" ht="15" customHeight="1">
      <c r="A1090" s="177"/>
      <c r="B1090" s="177"/>
      <c r="C1090" s="177"/>
      <c r="D1090" s="177"/>
      <c r="E1090" s="177"/>
      <c r="F1090" s="177"/>
      <c r="G1090" s="349" t="s">
        <v>4792</v>
      </c>
      <c r="H1090" s="269"/>
      <c r="I1090" s="218">
        <v>5.15</v>
      </c>
    </row>
    <row r="1091" spans="1:9" ht="15" customHeight="1">
      <c r="A1091" s="177"/>
      <c r="B1091" s="177"/>
      <c r="C1091" s="177"/>
      <c r="D1091" s="177"/>
      <c r="E1091" s="177"/>
      <c r="F1091" s="177"/>
      <c r="G1091" s="349" t="s">
        <v>4793</v>
      </c>
      <c r="H1091" s="269"/>
      <c r="I1091" s="218">
        <v>24.4</v>
      </c>
    </row>
    <row r="1092" spans="1:9" ht="15" customHeight="1">
      <c r="A1092" s="177"/>
      <c r="B1092" s="177"/>
      <c r="C1092" s="177"/>
      <c r="D1092" s="347"/>
      <c r="E1092" s="246"/>
      <c r="F1092" s="246"/>
      <c r="G1092" s="177"/>
      <c r="H1092" s="177"/>
      <c r="I1092" s="177"/>
    </row>
    <row r="1093" spans="1:9" ht="9.75" customHeight="1">
      <c r="A1093" s="348" t="s">
        <v>4794</v>
      </c>
      <c r="B1093" s="268"/>
      <c r="C1093" s="268"/>
      <c r="D1093" s="268"/>
      <c r="E1093" s="268"/>
      <c r="F1093" s="268"/>
      <c r="G1093" s="268"/>
      <c r="H1093" s="268"/>
      <c r="I1093" s="269"/>
    </row>
    <row r="1094" spans="1:9" ht="19.5" customHeight="1">
      <c r="A1094" s="351" t="s">
        <v>4795</v>
      </c>
      <c r="B1094" s="268"/>
      <c r="C1094" s="269"/>
      <c r="D1094" s="352" t="s">
        <v>4796</v>
      </c>
      <c r="E1094" s="269"/>
      <c r="F1094" s="226" t="s">
        <v>4797</v>
      </c>
      <c r="G1094" s="226" t="s">
        <v>4798</v>
      </c>
      <c r="H1094" s="226" t="s">
        <v>4799</v>
      </c>
      <c r="I1094" s="226" t="s">
        <v>4800</v>
      </c>
    </row>
    <row r="1095" spans="1:9" ht="15" customHeight="1">
      <c r="A1095" s="229" t="s">
        <v>4801</v>
      </c>
      <c r="B1095" s="345" t="s">
        <v>4802</v>
      </c>
      <c r="C1095" s="269"/>
      <c r="D1095" s="350" t="s">
        <v>4803</v>
      </c>
      <c r="E1095" s="269"/>
      <c r="F1095" s="229" t="s">
        <v>4804</v>
      </c>
      <c r="G1095" s="230">
        <v>1</v>
      </c>
      <c r="H1095" s="231">
        <v>3.3</v>
      </c>
      <c r="I1095" s="231">
        <v>3.3</v>
      </c>
    </row>
    <row r="1096" spans="1:9" ht="15" customHeight="1">
      <c r="A1096" s="177"/>
      <c r="B1096" s="177"/>
      <c r="C1096" s="177"/>
      <c r="D1096" s="177"/>
      <c r="E1096" s="177"/>
      <c r="F1096" s="177"/>
      <c r="G1096" s="346" t="s">
        <v>4805</v>
      </c>
      <c r="H1096" s="269"/>
      <c r="I1096" s="232">
        <v>3.3</v>
      </c>
    </row>
    <row r="1097" spans="1:9" ht="19.5" customHeight="1">
      <c r="A1097" s="351" t="s">
        <v>4806</v>
      </c>
      <c r="B1097" s="268"/>
      <c r="C1097" s="269"/>
      <c r="D1097" s="352" t="s">
        <v>4807</v>
      </c>
      <c r="E1097" s="269"/>
      <c r="F1097" s="226" t="s">
        <v>4808</v>
      </c>
      <c r="G1097" s="226" t="s">
        <v>4809</v>
      </c>
      <c r="H1097" s="226" t="s">
        <v>4810</v>
      </c>
      <c r="I1097" s="226" t="s">
        <v>4811</v>
      </c>
    </row>
    <row r="1098" spans="1:9" ht="15" customHeight="1">
      <c r="A1098" s="229" t="s">
        <v>4812</v>
      </c>
      <c r="B1098" s="345" t="s">
        <v>4813</v>
      </c>
      <c r="C1098" s="269"/>
      <c r="D1098" s="350" t="s">
        <v>4814</v>
      </c>
      <c r="E1098" s="269"/>
      <c r="F1098" s="229" t="s">
        <v>4815</v>
      </c>
      <c r="G1098" s="230">
        <v>8.9999999999999998E-4</v>
      </c>
      <c r="H1098" s="231">
        <v>421.91</v>
      </c>
      <c r="I1098" s="231">
        <v>0.38</v>
      </c>
    </row>
    <row r="1099" spans="1:9" ht="15" customHeight="1">
      <c r="A1099" s="229" t="s">
        <v>4816</v>
      </c>
      <c r="B1099" s="345" t="s">
        <v>4817</v>
      </c>
      <c r="C1099" s="269"/>
      <c r="D1099" s="350" t="s">
        <v>4818</v>
      </c>
      <c r="E1099" s="269"/>
      <c r="F1099" s="229" t="s">
        <v>4819</v>
      </c>
      <c r="G1099" s="230">
        <v>0.247</v>
      </c>
      <c r="H1099" s="231">
        <v>20.21</v>
      </c>
      <c r="I1099" s="231">
        <v>4.99</v>
      </c>
    </row>
    <row r="1100" spans="1:9" ht="15" customHeight="1">
      <c r="A1100" s="229" t="s">
        <v>4820</v>
      </c>
      <c r="B1100" s="345" t="s">
        <v>4821</v>
      </c>
      <c r="C1100" s="269"/>
      <c r="D1100" s="350" t="s">
        <v>4822</v>
      </c>
      <c r="E1100" s="269"/>
      <c r="F1100" s="229" t="s">
        <v>4823</v>
      </c>
      <c r="G1100" s="230">
        <v>0.247</v>
      </c>
      <c r="H1100" s="231">
        <v>22.78</v>
      </c>
      <c r="I1100" s="231">
        <v>5.63</v>
      </c>
    </row>
    <row r="1101" spans="1:9" ht="15" customHeight="1">
      <c r="A1101" s="177"/>
      <c r="B1101" s="177"/>
      <c r="C1101" s="177"/>
      <c r="D1101" s="177"/>
      <c r="E1101" s="177"/>
      <c r="F1101" s="177"/>
      <c r="G1101" s="346" t="s">
        <v>4824</v>
      </c>
      <c r="H1101" s="269"/>
      <c r="I1101" s="232">
        <v>11</v>
      </c>
    </row>
    <row r="1102" spans="1:9" ht="15" customHeight="1">
      <c r="A1102" s="177"/>
      <c r="B1102" s="177"/>
      <c r="C1102" s="177"/>
      <c r="D1102" s="177"/>
      <c r="E1102" s="177"/>
      <c r="F1102" s="177"/>
      <c r="G1102" s="349" t="s">
        <v>4825</v>
      </c>
      <c r="H1102" s="269"/>
      <c r="I1102" s="218">
        <v>14.3</v>
      </c>
    </row>
    <row r="1103" spans="1:9" ht="15" customHeight="1">
      <c r="A1103" s="177"/>
      <c r="B1103" s="177"/>
      <c r="C1103" s="177"/>
      <c r="D1103" s="177"/>
      <c r="E1103" s="177"/>
      <c r="F1103" s="177"/>
      <c r="G1103" s="349" t="s">
        <v>4826</v>
      </c>
      <c r="H1103" s="269"/>
      <c r="I1103" s="218">
        <v>3.83</v>
      </c>
    </row>
    <row r="1104" spans="1:9" ht="15" customHeight="1">
      <c r="A1104" s="177"/>
      <c r="B1104" s="177"/>
      <c r="C1104" s="177"/>
      <c r="D1104" s="177"/>
      <c r="E1104" s="177"/>
      <c r="F1104" s="177"/>
      <c r="G1104" s="349" t="s">
        <v>4827</v>
      </c>
      <c r="H1104" s="269"/>
      <c r="I1104" s="218">
        <v>18.13</v>
      </c>
    </row>
    <row r="1105" spans="1:9" ht="15" customHeight="1">
      <c r="A1105" s="177"/>
      <c r="B1105" s="177"/>
      <c r="C1105" s="177"/>
      <c r="D1105" s="347"/>
      <c r="E1105" s="246"/>
      <c r="F1105" s="246"/>
      <c r="G1105" s="177"/>
      <c r="H1105" s="177"/>
      <c r="I1105" s="177"/>
    </row>
    <row r="1106" spans="1:9" ht="9.75" customHeight="1">
      <c r="A1106" s="348" t="s">
        <v>4828</v>
      </c>
      <c r="B1106" s="268"/>
      <c r="C1106" s="268"/>
      <c r="D1106" s="268"/>
      <c r="E1106" s="268"/>
      <c r="F1106" s="268"/>
      <c r="G1106" s="268"/>
      <c r="H1106" s="268"/>
      <c r="I1106" s="269"/>
    </row>
    <row r="1107" spans="1:9" ht="19.5" customHeight="1">
      <c r="A1107" s="356"/>
      <c r="B1107" s="246"/>
      <c r="C1107" s="246"/>
      <c r="D1107" s="246"/>
      <c r="E1107" s="246"/>
      <c r="F1107" s="246"/>
      <c r="G1107" s="246"/>
      <c r="H1107" s="246"/>
      <c r="I1107" s="246"/>
    </row>
    <row r="1108" spans="1:9" ht="15" customHeight="1">
      <c r="A1108" s="177"/>
      <c r="B1108" s="177"/>
      <c r="C1108" s="177"/>
      <c r="D1108" s="177"/>
      <c r="E1108" s="177"/>
      <c r="F1108" s="177"/>
      <c r="G1108" s="349" t="s">
        <v>4829</v>
      </c>
      <c r="H1108" s="269"/>
      <c r="I1108" s="218">
        <v>4850929.5599999996</v>
      </c>
    </row>
    <row r="1109" spans="1:9" ht="19.5" customHeight="1">
      <c r="A1109" s="177"/>
      <c r="B1109" s="177"/>
      <c r="C1109" s="177"/>
      <c r="D1109" s="177"/>
      <c r="E1109" s="177"/>
      <c r="F1109" s="177"/>
      <c r="G1109" s="349" t="s">
        <v>4830</v>
      </c>
      <c r="H1109" s="269"/>
      <c r="I1109" s="218">
        <v>680100.32</v>
      </c>
    </row>
    <row r="1110" spans="1:9" ht="19.5" customHeight="1">
      <c r="A1110" s="177"/>
      <c r="B1110" s="177"/>
      <c r="C1110" s="177"/>
      <c r="D1110" s="177"/>
      <c r="E1110" s="177"/>
      <c r="F1110" s="177"/>
      <c r="G1110" s="349" t="s">
        <v>4831</v>
      </c>
      <c r="H1110" s="269"/>
      <c r="I1110" s="218">
        <v>5531029.8799999999</v>
      </c>
    </row>
    <row r="1111" spans="1:9" ht="15" customHeight="1">
      <c r="A1111" s="177"/>
      <c r="B1111" s="177"/>
      <c r="C1111" s="177"/>
      <c r="D1111" s="347"/>
      <c r="E1111" s="246"/>
      <c r="F1111" s="246"/>
      <c r="G1111" s="177"/>
      <c r="H1111" s="177"/>
      <c r="I1111" s="177"/>
    </row>
    <row r="1112" spans="1:9" ht="15" customHeight="1">
      <c r="A1112" s="348" t="s">
        <v>4832</v>
      </c>
      <c r="B1112" s="268"/>
      <c r="C1112" s="268"/>
      <c r="D1112" s="268"/>
      <c r="E1112" s="268"/>
      <c r="F1112" s="268"/>
      <c r="G1112" s="268"/>
      <c r="H1112" s="268"/>
      <c r="I1112" s="269"/>
    </row>
    <row r="1113" spans="1:9" ht="15" customHeight="1">
      <c r="A1113" s="351" t="s">
        <v>4833</v>
      </c>
      <c r="B1113" s="268"/>
      <c r="C1113" s="269"/>
      <c r="D1113" s="352" t="s">
        <v>4834</v>
      </c>
      <c r="E1113" s="269"/>
      <c r="F1113" s="226" t="s">
        <v>4835</v>
      </c>
      <c r="G1113" s="226" t="s">
        <v>4836</v>
      </c>
      <c r="H1113" s="226" t="s">
        <v>4837</v>
      </c>
      <c r="I1113" s="226" t="s">
        <v>4838</v>
      </c>
    </row>
    <row r="1114" spans="1:9" ht="15" customHeight="1">
      <c r="A1114" s="229" t="s">
        <v>4839</v>
      </c>
      <c r="B1114" s="345" t="s">
        <v>4840</v>
      </c>
      <c r="C1114" s="269"/>
      <c r="D1114" s="350" t="s">
        <v>4841</v>
      </c>
      <c r="E1114" s="269"/>
      <c r="F1114" s="229" t="s">
        <v>4842</v>
      </c>
      <c r="G1114" s="230">
        <v>320</v>
      </c>
      <c r="H1114" s="231">
        <v>13.520799999999999</v>
      </c>
      <c r="I1114" s="231">
        <v>4326.3999999999996</v>
      </c>
    </row>
    <row r="1115" spans="1:9" ht="15" customHeight="1">
      <c r="A1115" s="229" t="s">
        <v>4843</v>
      </c>
      <c r="B1115" s="345" t="s">
        <v>4844</v>
      </c>
      <c r="C1115" s="269"/>
      <c r="D1115" s="350" t="s">
        <v>4845</v>
      </c>
      <c r="E1115" s="269"/>
      <c r="F1115" s="229" t="s">
        <v>4846</v>
      </c>
      <c r="G1115" s="230">
        <v>320</v>
      </c>
      <c r="H1115" s="231">
        <v>13.520799999999999</v>
      </c>
      <c r="I1115" s="231">
        <v>4326.3999999999996</v>
      </c>
    </row>
    <row r="1116" spans="1:9" ht="15" customHeight="1">
      <c r="A1116" s="229" t="s">
        <v>4847</v>
      </c>
      <c r="B1116" s="345" t="s">
        <v>4848</v>
      </c>
      <c r="C1116" s="269"/>
      <c r="D1116" s="350" t="s">
        <v>4849</v>
      </c>
      <c r="E1116" s="269"/>
      <c r="F1116" s="229" t="s">
        <v>4850</v>
      </c>
      <c r="G1116" s="230">
        <v>320</v>
      </c>
      <c r="H1116" s="231">
        <v>16.0152</v>
      </c>
      <c r="I1116" s="231">
        <v>5126.3999999999996</v>
      </c>
    </row>
    <row r="1117" spans="1:9" ht="15" customHeight="1">
      <c r="A1117" s="229" t="s">
        <v>4851</v>
      </c>
      <c r="B1117" s="345" t="s">
        <v>4852</v>
      </c>
      <c r="C1117" s="269"/>
      <c r="D1117" s="350" t="s">
        <v>4853</v>
      </c>
      <c r="E1117" s="269"/>
      <c r="F1117" s="229" t="s">
        <v>4854</v>
      </c>
      <c r="G1117" s="230">
        <v>44</v>
      </c>
      <c r="H1117" s="231">
        <v>143.75</v>
      </c>
      <c r="I1117" s="231">
        <v>6325</v>
      </c>
    </row>
    <row r="1118" spans="1:9" ht="15" customHeight="1">
      <c r="A1118" s="229" t="s">
        <v>4855</v>
      </c>
      <c r="B1118" s="345" t="s">
        <v>4856</v>
      </c>
      <c r="C1118" s="269"/>
      <c r="D1118" s="350" t="s">
        <v>4857</v>
      </c>
      <c r="E1118" s="269"/>
      <c r="F1118" s="229" t="s">
        <v>4858</v>
      </c>
      <c r="G1118" s="230">
        <v>60</v>
      </c>
      <c r="H1118" s="231">
        <v>97.39</v>
      </c>
      <c r="I1118" s="231">
        <v>5843.4</v>
      </c>
    </row>
    <row r="1119" spans="1:9" ht="9.75" customHeight="1">
      <c r="A1119" s="229" t="s">
        <v>4859</v>
      </c>
      <c r="B1119" s="345" t="s">
        <v>4860</v>
      </c>
      <c r="C1119" s="269"/>
      <c r="D1119" s="350" t="s">
        <v>4861</v>
      </c>
      <c r="E1119" s="269"/>
      <c r="F1119" s="229" t="s">
        <v>4862</v>
      </c>
      <c r="G1119" s="230">
        <v>320</v>
      </c>
      <c r="H1119" s="231">
        <v>28.98</v>
      </c>
      <c r="I1119" s="231">
        <v>9273.6</v>
      </c>
    </row>
    <row r="1120" spans="1:9" ht="19.5" customHeight="1">
      <c r="A1120" s="177"/>
      <c r="B1120" s="177"/>
      <c r="C1120" s="177"/>
      <c r="D1120" s="177"/>
      <c r="E1120" s="177"/>
      <c r="F1120" s="177"/>
      <c r="G1120" s="346" t="s">
        <v>4863</v>
      </c>
      <c r="H1120" s="269"/>
      <c r="I1120" s="232">
        <v>35220.18</v>
      </c>
    </row>
    <row r="1121" spans="1:9" ht="15" customHeight="1">
      <c r="A1121" s="351" t="s">
        <v>4864</v>
      </c>
      <c r="B1121" s="268"/>
      <c r="C1121" s="269"/>
      <c r="D1121" s="352" t="s">
        <v>4865</v>
      </c>
      <c r="E1121" s="269"/>
      <c r="F1121" s="226" t="s">
        <v>4866</v>
      </c>
      <c r="G1121" s="226" t="s">
        <v>4867</v>
      </c>
      <c r="H1121" s="226" t="s">
        <v>4868</v>
      </c>
      <c r="I1121" s="226" t="s">
        <v>4869</v>
      </c>
    </row>
    <row r="1122" spans="1:9" ht="19.5" customHeight="1">
      <c r="A1122" s="229" t="s">
        <v>4870</v>
      </c>
      <c r="B1122" s="345" t="s">
        <v>4871</v>
      </c>
      <c r="C1122" s="269"/>
      <c r="D1122" s="350" t="s">
        <v>4872</v>
      </c>
      <c r="E1122" s="269"/>
      <c r="F1122" s="229" t="s">
        <v>4873</v>
      </c>
      <c r="G1122" s="230">
        <v>16</v>
      </c>
      <c r="H1122" s="231">
        <v>223.26</v>
      </c>
      <c r="I1122" s="231">
        <v>3572.16</v>
      </c>
    </row>
    <row r="1123" spans="1:9" ht="15" customHeight="1">
      <c r="A1123" s="177"/>
      <c r="B1123" s="177"/>
      <c r="C1123" s="177"/>
      <c r="D1123" s="177"/>
      <c r="E1123" s="177"/>
      <c r="F1123" s="177"/>
      <c r="G1123" s="346" t="s">
        <v>4874</v>
      </c>
      <c r="H1123" s="269"/>
      <c r="I1123" s="232">
        <v>3572.16</v>
      </c>
    </row>
    <row r="1124" spans="1:9" ht="15" customHeight="1">
      <c r="A1124" s="177"/>
      <c r="B1124" s="177"/>
      <c r="C1124" s="177"/>
      <c r="D1124" s="177"/>
      <c r="E1124" s="177"/>
      <c r="F1124" s="177"/>
      <c r="G1124" s="349" t="s">
        <v>4875</v>
      </c>
      <c r="H1124" s="269"/>
      <c r="I1124" s="218">
        <v>38792.339999999997</v>
      </c>
    </row>
    <row r="1125" spans="1:9" ht="19.5" customHeight="1">
      <c r="A1125" s="177"/>
      <c r="B1125" s="177"/>
      <c r="C1125" s="177"/>
      <c r="D1125" s="177"/>
      <c r="E1125" s="177"/>
      <c r="F1125" s="177"/>
      <c r="G1125" s="349" t="s">
        <v>4876</v>
      </c>
      <c r="H1125" s="269"/>
      <c r="I1125" s="218">
        <v>10384.709999999999</v>
      </c>
    </row>
    <row r="1126" spans="1:9" ht="15" customHeight="1">
      <c r="A1126" s="177"/>
      <c r="B1126" s="177"/>
      <c r="C1126" s="177"/>
      <c r="D1126" s="177"/>
      <c r="E1126" s="177"/>
      <c r="F1126" s="177"/>
      <c r="G1126" s="349" t="s">
        <v>4877</v>
      </c>
      <c r="H1126" s="269"/>
      <c r="I1126" s="218">
        <v>49177.05</v>
      </c>
    </row>
    <row r="1127" spans="1:9" ht="15" customHeight="1">
      <c r="A1127" s="177"/>
      <c r="B1127" s="177"/>
      <c r="C1127" s="177"/>
      <c r="D1127" s="347"/>
      <c r="E1127" s="246"/>
      <c r="F1127" s="246"/>
      <c r="G1127" s="177"/>
      <c r="H1127" s="177"/>
      <c r="I1127" s="177"/>
    </row>
    <row r="1128" spans="1:9" ht="15" customHeight="1">
      <c r="A1128" s="348" t="s">
        <v>4878</v>
      </c>
      <c r="B1128" s="268"/>
      <c r="C1128" s="268"/>
      <c r="D1128" s="268"/>
      <c r="E1128" s="268"/>
      <c r="F1128" s="268"/>
      <c r="G1128" s="268"/>
      <c r="H1128" s="268"/>
      <c r="I1128" s="269"/>
    </row>
    <row r="1129" spans="1:9" ht="15" customHeight="1">
      <c r="A1129" s="351" t="s">
        <v>4879</v>
      </c>
      <c r="B1129" s="268"/>
      <c r="C1129" s="269"/>
      <c r="D1129" s="352" t="s">
        <v>4880</v>
      </c>
      <c r="E1129" s="269"/>
      <c r="F1129" s="226" t="s">
        <v>4881</v>
      </c>
      <c r="G1129" s="226" t="s">
        <v>4882</v>
      </c>
      <c r="H1129" s="226" t="s">
        <v>4883</v>
      </c>
      <c r="I1129" s="226" t="s">
        <v>4884</v>
      </c>
    </row>
    <row r="1130" spans="1:9" ht="15" customHeight="1">
      <c r="A1130" s="229" t="s">
        <v>4885</v>
      </c>
      <c r="B1130" s="345" t="s">
        <v>4886</v>
      </c>
      <c r="C1130" s="269"/>
      <c r="D1130" s="350" t="s">
        <v>4887</v>
      </c>
      <c r="E1130" s="269"/>
      <c r="F1130" s="229" t="s">
        <v>4888</v>
      </c>
      <c r="G1130" s="230">
        <v>1.19</v>
      </c>
      <c r="H1130" s="231">
        <v>3.6739000000000002</v>
      </c>
      <c r="I1130" s="231">
        <v>4.37</v>
      </c>
    </row>
    <row r="1131" spans="1:9" ht="15" customHeight="1">
      <c r="A1131" s="229" t="s">
        <v>4889</v>
      </c>
      <c r="B1131" s="345" t="s">
        <v>4890</v>
      </c>
      <c r="C1131" s="269"/>
      <c r="D1131" s="350" t="s">
        <v>4891</v>
      </c>
      <c r="E1131" s="269"/>
      <c r="F1131" s="229" t="s">
        <v>4892</v>
      </c>
      <c r="G1131" s="230">
        <v>8.9999999999999993E-3</v>
      </c>
      <c r="H1131" s="231">
        <v>4.5999999999999996</v>
      </c>
      <c r="I1131" s="231">
        <v>0.04</v>
      </c>
    </row>
    <row r="1132" spans="1:9" ht="15" customHeight="1">
      <c r="A1132" s="177"/>
      <c r="B1132" s="177"/>
      <c r="C1132" s="177"/>
      <c r="D1132" s="177"/>
      <c r="E1132" s="177"/>
      <c r="F1132" s="177"/>
      <c r="G1132" s="346" t="s">
        <v>4893</v>
      </c>
      <c r="H1132" s="269"/>
      <c r="I1132" s="232">
        <v>4.41</v>
      </c>
    </row>
    <row r="1133" spans="1:9" ht="15" customHeight="1">
      <c r="A1133" s="351" t="s">
        <v>4894</v>
      </c>
      <c r="B1133" s="268"/>
      <c r="C1133" s="269"/>
      <c r="D1133" s="352" t="s">
        <v>4895</v>
      </c>
      <c r="E1133" s="269"/>
      <c r="F1133" s="226" t="s">
        <v>4896</v>
      </c>
      <c r="G1133" s="226" t="s">
        <v>4897</v>
      </c>
      <c r="H1133" s="226" t="s">
        <v>4898</v>
      </c>
      <c r="I1133" s="226" t="s">
        <v>4899</v>
      </c>
    </row>
    <row r="1134" spans="1:9" ht="9.75" customHeight="1">
      <c r="A1134" s="229" t="s">
        <v>4900</v>
      </c>
      <c r="B1134" s="345" t="s">
        <v>4901</v>
      </c>
      <c r="C1134" s="269"/>
      <c r="D1134" s="350" t="s">
        <v>4902</v>
      </c>
      <c r="E1134" s="269"/>
      <c r="F1134" s="229" t="s">
        <v>4903</v>
      </c>
      <c r="G1134" s="230">
        <v>0.04</v>
      </c>
      <c r="H1134" s="231">
        <v>20.21</v>
      </c>
      <c r="I1134" s="231">
        <v>0.81</v>
      </c>
    </row>
    <row r="1135" spans="1:9" ht="19.5" customHeight="1">
      <c r="A1135" s="229" t="s">
        <v>4904</v>
      </c>
      <c r="B1135" s="345" t="s">
        <v>4905</v>
      </c>
      <c r="C1135" s="269"/>
      <c r="D1135" s="350" t="s">
        <v>4906</v>
      </c>
      <c r="E1135" s="269"/>
      <c r="F1135" s="229" t="s">
        <v>4907</v>
      </c>
      <c r="G1135" s="230">
        <v>0.04</v>
      </c>
      <c r="H1135" s="231">
        <v>22.78</v>
      </c>
      <c r="I1135" s="231">
        <v>0.91</v>
      </c>
    </row>
    <row r="1136" spans="1:9" ht="15" customHeight="1">
      <c r="A1136" s="177"/>
      <c r="B1136" s="177"/>
      <c r="C1136" s="177"/>
      <c r="D1136" s="177"/>
      <c r="E1136" s="177"/>
      <c r="F1136" s="177"/>
      <c r="G1136" s="346" t="s">
        <v>4908</v>
      </c>
      <c r="H1136" s="269"/>
      <c r="I1136" s="232">
        <v>1.72</v>
      </c>
    </row>
    <row r="1137" spans="1:9" ht="15" customHeight="1">
      <c r="A1137" s="177"/>
      <c r="B1137" s="177"/>
      <c r="C1137" s="177"/>
      <c r="D1137" s="177"/>
      <c r="E1137" s="177"/>
      <c r="F1137" s="177"/>
      <c r="G1137" s="349" t="s">
        <v>4909</v>
      </c>
      <c r="H1137" s="269"/>
      <c r="I1137" s="218">
        <v>6.13</v>
      </c>
    </row>
    <row r="1138" spans="1:9" ht="15" customHeight="1">
      <c r="A1138" s="177"/>
      <c r="B1138" s="177"/>
      <c r="C1138" s="177"/>
      <c r="D1138" s="177"/>
      <c r="E1138" s="177"/>
      <c r="F1138" s="177"/>
      <c r="G1138" s="349" t="s">
        <v>4910</v>
      </c>
      <c r="H1138" s="269"/>
      <c r="I1138" s="218">
        <v>1.64</v>
      </c>
    </row>
    <row r="1139" spans="1:9" ht="15" customHeight="1">
      <c r="A1139" s="177"/>
      <c r="B1139" s="177"/>
      <c r="C1139" s="177"/>
      <c r="D1139" s="177"/>
      <c r="E1139" s="177"/>
      <c r="F1139" s="177"/>
      <c r="G1139" s="349" t="s">
        <v>4911</v>
      </c>
      <c r="H1139" s="269"/>
      <c r="I1139" s="218">
        <v>7.77</v>
      </c>
    </row>
    <row r="1140" spans="1:9" ht="27.75" customHeight="1">
      <c r="A1140" s="177"/>
      <c r="B1140" s="177"/>
      <c r="C1140" s="177"/>
      <c r="D1140" s="347"/>
      <c r="E1140" s="246"/>
      <c r="F1140" s="246"/>
      <c r="G1140" s="177"/>
      <c r="H1140" s="177"/>
      <c r="I1140" s="177"/>
    </row>
    <row r="1141" spans="1:9" ht="15" customHeight="1">
      <c r="A1141" s="348" t="s">
        <v>4912</v>
      </c>
      <c r="B1141" s="268"/>
      <c r="C1141" s="268"/>
      <c r="D1141" s="268"/>
      <c r="E1141" s="268"/>
      <c r="F1141" s="268"/>
      <c r="G1141" s="268"/>
      <c r="H1141" s="268"/>
      <c r="I1141" s="269"/>
    </row>
    <row r="1142" spans="1:9" ht="15" customHeight="1">
      <c r="A1142" s="351" t="s">
        <v>4913</v>
      </c>
      <c r="B1142" s="268"/>
      <c r="C1142" s="269"/>
      <c r="D1142" s="352" t="s">
        <v>4914</v>
      </c>
      <c r="E1142" s="269"/>
      <c r="F1142" s="226" t="s">
        <v>4915</v>
      </c>
      <c r="G1142" s="226" t="s">
        <v>4916</v>
      </c>
      <c r="H1142" s="226" t="s">
        <v>4917</v>
      </c>
      <c r="I1142" s="226" t="s">
        <v>4918</v>
      </c>
    </row>
    <row r="1143" spans="1:9" ht="15" customHeight="1">
      <c r="A1143" s="229" t="s">
        <v>4919</v>
      </c>
      <c r="B1143" s="345" t="s">
        <v>4920</v>
      </c>
      <c r="C1143" s="269"/>
      <c r="D1143" s="350" t="s">
        <v>4921</v>
      </c>
      <c r="E1143" s="269"/>
      <c r="F1143" s="229" t="s">
        <v>4922</v>
      </c>
      <c r="G1143" s="230">
        <v>1.0269999999999999</v>
      </c>
      <c r="H1143" s="231">
        <v>11.28</v>
      </c>
      <c r="I1143" s="231">
        <v>11.58</v>
      </c>
    </row>
    <row r="1144" spans="1:9" ht="15" customHeight="1">
      <c r="A1144" s="229" t="s">
        <v>4923</v>
      </c>
      <c r="B1144" s="345" t="s">
        <v>4924</v>
      </c>
      <c r="C1144" s="269"/>
      <c r="D1144" s="350" t="s">
        <v>4925</v>
      </c>
      <c r="E1144" s="269"/>
      <c r="F1144" s="229" t="s">
        <v>4926</v>
      </c>
      <c r="G1144" s="230">
        <v>0.01</v>
      </c>
      <c r="H1144" s="231">
        <v>4.5999999999999996</v>
      </c>
      <c r="I1144" s="231">
        <v>0.05</v>
      </c>
    </row>
    <row r="1145" spans="1:9" ht="9.75" customHeight="1">
      <c r="A1145" s="177"/>
      <c r="B1145" s="177"/>
      <c r="C1145" s="177"/>
      <c r="D1145" s="177"/>
      <c r="E1145" s="177"/>
      <c r="F1145" s="177"/>
      <c r="G1145" s="346" t="s">
        <v>4927</v>
      </c>
      <c r="H1145" s="269"/>
      <c r="I1145" s="232">
        <v>11.63</v>
      </c>
    </row>
    <row r="1146" spans="1:9" ht="19.5" customHeight="1">
      <c r="A1146" s="351" t="s">
        <v>4928</v>
      </c>
      <c r="B1146" s="268"/>
      <c r="C1146" s="269"/>
      <c r="D1146" s="352" t="s">
        <v>4929</v>
      </c>
      <c r="E1146" s="269"/>
      <c r="F1146" s="226" t="s">
        <v>4930</v>
      </c>
      <c r="G1146" s="226" t="s">
        <v>4931</v>
      </c>
      <c r="H1146" s="226" t="s">
        <v>4932</v>
      </c>
      <c r="I1146" s="226" t="s">
        <v>4933</v>
      </c>
    </row>
    <row r="1147" spans="1:9" ht="15" customHeight="1">
      <c r="A1147" s="229" t="s">
        <v>4934</v>
      </c>
      <c r="B1147" s="345" t="s">
        <v>4935</v>
      </c>
      <c r="C1147" s="269"/>
      <c r="D1147" s="350" t="s">
        <v>4936</v>
      </c>
      <c r="E1147" s="269"/>
      <c r="F1147" s="229" t="s">
        <v>4937</v>
      </c>
      <c r="G1147" s="230">
        <v>1.2999999999999999E-2</v>
      </c>
      <c r="H1147" s="231">
        <v>20.21</v>
      </c>
      <c r="I1147" s="231">
        <v>0.26</v>
      </c>
    </row>
    <row r="1148" spans="1:9" ht="15" customHeight="1">
      <c r="A1148" s="229" t="s">
        <v>4938</v>
      </c>
      <c r="B1148" s="345" t="s">
        <v>4939</v>
      </c>
      <c r="C1148" s="269"/>
      <c r="D1148" s="350" t="s">
        <v>4940</v>
      </c>
      <c r="E1148" s="269"/>
      <c r="F1148" s="229" t="s">
        <v>4941</v>
      </c>
      <c r="G1148" s="230">
        <v>1.2999999999999999E-2</v>
      </c>
      <c r="H1148" s="231">
        <v>22.78</v>
      </c>
      <c r="I1148" s="231">
        <v>0.3</v>
      </c>
    </row>
    <row r="1149" spans="1:9" ht="15" customHeight="1">
      <c r="A1149" s="177"/>
      <c r="B1149" s="177"/>
      <c r="C1149" s="177"/>
      <c r="D1149" s="177"/>
      <c r="E1149" s="177"/>
      <c r="F1149" s="177"/>
      <c r="G1149" s="346" t="s">
        <v>4942</v>
      </c>
      <c r="H1149" s="269"/>
      <c r="I1149" s="232">
        <v>0.56000000000000005</v>
      </c>
    </row>
    <row r="1150" spans="1:9" ht="15" customHeight="1">
      <c r="A1150" s="177"/>
      <c r="B1150" s="177"/>
      <c r="C1150" s="177"/>
      <c r="D1150" s="177"/>
      <c r="E1150" s="177"/>
      <c r="F1150" s="177"/>
      <c r="G1150" s="349" t="s">
        <v>4943</v>
      </c>
      <c r="H1150" s="269"/>
      <c r="I1150" s="218">
        <v>12.19</v>
      </c>
    </row>
    <row r="1151" spans="1:9" ht="19.5" customHeight="1">
      <c r="A1151" s="177"/>
      <c r="B1151" s="177"/>
      <c r="C1151" s="177"/>
      <c r="D1151" s="177"/>
      <c r="E1151" s="177"/>
      <c r="F1151" s="177"/>
      <c r="G1151" s="349" t="s">
        <v>4944</v>
      </c>
      <c r="H1151" s="269"/>
      <c r="I1151" s="218">
        <v>3.26</v>
      </c>
    </row>
    <row r="1152" spans="1:9" ht="15" customHeight="1">
      <c r="A1152" s="177"/>
      <c r="B1152" s="177"/>
      <c r="C1152" s="177"/>
      <c r="D1152" s="177"/>
      <c r="E1152" s="177"/>
      <c r="F1152" s="177"/>
      <c r="G1152" s="349" t="s">
        <v>4945</v>
      </c>
      <c r="H1152" s="269"/>
      <c r="I1152" s="218">
        <v>15.45</v>
      </c>
    </row>
    <row r="1153" spans="1:9" ht="15" customHeight="1">
      <c r="A1153" s="177"/>
      <c r="B1153" s="177"/>
      <c r="C1153" s="177"/>
      <c r="D1153" s="347"/>
      <c r="E1153" s="246"/>
      <c r="F1153" s="246"/>
      <c r="G1153" s="177"/>
      <c r="H1153" s="177"/>
      <c r="I1153" s="177"/>
    </row>
    <row r="1154" spans="1:9" ht="15" customHeight="1">
      <c r="A1154" s="348" t="s">
        <v>4946</v>
      </c>
      <c r="B1154" s="268"/>
      <c r="C1154" s="268"/>
      <c r="D1154" s="268"/>
      <c r="E1154" s="268"/>
      <c r="F1154" s="268"/>
      <c r="G1154" s="268"/>
      <c r="H1154" s="268"/>
      <c r="I1154" s="269"/>
    </row>
    <row r="1155" spans="1:9" ht="15" customHeight="1">
      <c r="A1155" s="351" t="s">
        <v>4947</v>
      </c>
      <c r="B1155" s="268"/>
      <c r="C1155" s="269"/>
      <c r="D1155" s="352" t="s">
        <v>4948</v>
      </c>
      <c r="E1155" s="269"/>
      <c r="F1155" s="226" t="s">
        <v>4949</v>
      </c>
      <c r="G1155" s="226" t="s">
        <v>4950</v>
      </c>
      <c r="H1155" s="226" t="s">
        <v>4951</v>
      </c>
      <c r="I1155" s="226" t="s">
        <v>4952</v>
      </c>
    </row>
    <row r="1156" spans="1:9" ht="9.75" customHeight="1">
      <c r="A1156" s="229" t="s">
        <v>4953</v>
      </c>
      <c r="B1156" s="345" t="s">
        <v>4954</v>
      </c>
      <c r="C1156" s="269"/>
      <c r="D1156" s="350" t="s">
        <v>4955</v>
      </c>
      <c r="E1156" s="269"/>
      <c r="F1156" s="229" t="s">
        <v>4956</v>
      </c>
      <c r="G1156" s="230">
        <v>1.05</v>
      </c>
      <c r="H1156" s="231">
        <v>361.2</v>
      </c>
      <c r="I1156" s="231">
        <v>379.26</v>
      </c>
    </row>
    <row r="1157" spans="1:9" ht="19.5" customHeight="1">
      <c r="A1157" s="177"/>
      <c r="B1157" s="177"/>
      <c r="C1157" s="177"/>
      <c r="D1157" s="177"/>
      <c r="E1157" s="177"/>
      <c r="F1157" s="177"/>
      <c r="G1157" s="346" t="s">
        <v>4957</v>
      </c>
      <c r="H1157" s="269"/>
      <c r="I1157" s="232">
        <v>379.26</v>
      </c>
    </row>
    <row r="1158" spans="1:9" ht="15" customHeight="1">
      <c r="A1158" s="351" t="s">
        <v>4958</v>
      </c>
      <c r="B1158" s="268"/>
      <c r="C1158" s="269"/>
      <c r="D1158" s="352" t="s">
        <v>4959</v>
      </c>
      <c r="E1158" s="269"/>
      <c r="F1158" s="226" t="s">
        <v>4960</v>
      </c>
      <c r="G1158" s="226" t="s">
        <v>4961</v>
      </c>
      <c r="H1158" s="226" t="s">
        <v>4962</v>
      </c>
      <c r="I1158" s="226" t="s">
        <v>4963</v>
      </c>
    </row>
    <row r="1159" spans="1:9" ht="15" customHeight="1">
      <c r="A1159" s="229" t="s">
        <v>4964</v>
      </c>
      <c r="B1159" s="345" t="s">
        <v>4965</v>
      </c>
      <c r="C1159" s="269"/>
      <c r="D1159" s="350" t="s">
        <v>4966</v>
      </c>
      <c r="E1159" s="269"/>
      <c r="F1159" s="229" t="s">
        <v>4967</v>
      </c>
      <c r="G1159" s="230">
        <v>8.9999999999999993E-3</v>
      </c>
      <c r="H1159" s="231">
        <v>4.5999999999999996</v>
      </c>
      <c r="I1159" s="231">
        <v>0.04</v>
      </c>
    </row>
    <row r="1160" spans="1:9" ht="15" customHeight="1">
      <c r="A1160" s="177"/>
      <c r="B1160" s="177"/>
      <c r="C1160" s="177"/>
      <c r="D1160" s="177"/>
      <c r="E1160" s="177"/>
      <c r="F1160" s="177"/>
      <c r="G1160" s="346" t="s">
        <v>4968</v>
      </c>
      <c r="H1160" s="269"/>
      <c r="I1160" s="232">
        <v>0.04</v>
      </c>
    </row>
    <row r="1161" spans="1:9" ht="15" customHeight="1">
      <c r="A1161" s="351" t="s">
        <v>4969</v>
      </c>
      <c r="B1161" s="268"/>
      <c r="C1161" s="269"/>
      <c r="D1161" s="352" t="s">
        <v>4970</v>
      </c>
      <c r="E1161" s="269"/>
      <c r="F1161" s="226" t="s">
        <v>4971</v>
      </c>
      <c r="G1161" s="226" t="s">
        <v>4972</v>
      </c>
      <c r="H1161" s="226" t="s">
        <v>4973</v>
      </c>
      <c r="I1161" s="226" t="s">
        <v>4974</v>
      </c>
    </row>
    <row r="1162" spans="1:9" ht="19.5" customHeight="1">
      <c r="A1162" s="229" t="s">
        <v>4975</v>
      </c>
      <c r="B1162" s="345" t="s">
        <v>4976</v>
      </c>
      <c r="C1162" s="269"/>
      <c r="D1162" s="350" t="s">
        <v>4977</v>
      </c>
      <c r="E1162" s="269"/>
      <c r="F1162" s="229" t="s">
        <v>4978</v>
      </c>
      <c r="G1162" s="230">
        <v>0.105</v>
      </c>
      <c r="H1162" s="231">
        <v>20.21</v>
      </c>
      <c r="I1162" s="231">
        <v>2.12</v>
      </c>
    </row>
    <row r="1163" spans="1:9" ht="15" customHeight="1">
      <c r="A1163" s="229" t="s">
        <v>4979</v>
      </c>
      <c r="B1163" s="345" t="s">
        <v>4980</v>
      </c>
      <c r="C1163" s="269"/>
      <c r="D1163" s="350" t="s">
        <v>4981</v>
      </c>
      <c r="E1163" s="269"/>
      <c r="F1163" s="229" t="s">
        <v>4982</v>
      </c>
      <c r="G1163" s="230">
        <v>0.105</v>
      </c>
      <c r="H1163" s="231">
        <v>22.78</v>
      </c>
      <c r="I1163" s="231">
        <v>2.39</v>
      </c>
    </row>
    <row r="1164" spans="1:9" ht="15" customHeight="1">
      <c r="A1164" s="177"/>
      <c r="B1164" s="177"/>
      <c r="C1164" s="177"/>
      <c r="D1164" s="177"/>
      <c r="E1164" s="177"/>
      <c r="F1164" s="177"/>
      <c r="G1164" s="346" t="s">
        <v>4983</v>
      </c>
      <c r="H1164" s="269"/>
      <c r="I1164" s="232">
        <v>4.51</v>
      </c>
    </row>
    <row r="1165" spans="1:9" ht="15" customHeight="1">
      <c r="A1165" s="177"/>
      <c r="B1165" s="177"/>
      <c r="C1165" s="177"/>
      <c r="D1165" s="177"/>
      <c r="E1165" s="177"/>
      <c r="F1165" s="177"/>
      <c r="G1165" s="349" t="s">
        <v>4984</v>
      </c>
      <c r="H1165" s="269"/>
      <c r="I1165" s="218">
        <v>383.81</v>
      </c>
    </row>
    <row r="1166" spans="1:9" ht="15" customHeight="1">
      <c r="A1166" s="177"/>
      <c r="B1166" s="177"/>
      <c r="C1166" s="177"/>
      <c r="D1166" s="177"/>
      <c r="E1166" s="177"/>
      <c r="F1166" s="177"/>
      <c r="G1166" s="349" t="s">
        <v>4985</v>
      </c>
      <c r="H1166" s="269"/>
      <c r="I1166" s="218">
        <v>102.75</v>
      </c>
    </row>
    <row r="1167" spans="1:9" ht="9.75" customHeight="1">
      <c r="A1167" s="177"/>
      <c r="B1167" s="177"/>
      <c r="C1167" s="177"/>
      <c r="D1167" s="177"/>
      <c r="E1167" s="177"/>
      <c r="F1167" s="177"/>
      <c r="G1167" s="349" t="s">
        <v>4986</v>
      </c>
      <c r="H1167" s="269"/>
      <c r="I1167" s="218">
        <v>486.56</v>
      </c>
    </row>
    <row r="1168" spans="1:9" ht="19.5" customHeight="1">
      <c r="A1168" s="177"/>
      <c r="B1168" s="177"/>
      <c r="C1168" s="177"/>
      <c r="D1168" s="347"/>
      <c r="E1168" s="246"/>
      <c r="F1168" s="246"/>
      <c r="G1168" s="177"/>
      <c r="H1168" s="177"/>
      <c r="I1168" s="177"/>
    </row>
    <row r="1169" spans="1:9" ht="15" customHeight="1">
      <c r="A1169" s="348" t="s">
        <v>4987</v>
      </c>
      <c r="B1169" s="268"/>
      <c r="C1169" s="268"/>
      <c r="D1169" s="268"/>
      <c r="E1169" s="268"/>
      <c r="F1169" s="268"/>
      <c r="G1169" s="268"/>
      <c r="H1169" s="268"/>
      <c r="I1169" s="269"/>
    </row>
    <row r="1170" spans="1:9" ht="15" customHeight="1">
      <c r="A1170" s="351" t="s">
        <v>4988</v>
      </c>
      <c r="B1170" s="268"/>
      <c r="C1170" s="269"/>
      <c r="D1170" s="352" t="s">
        <v>4989</v>
      </c>
      <c r="E1170" s="269"/>
      <c r="F1170" s="226" t="s">
        <v>4990</v>
      </c>
      <c r="G1170" s="226" t="s">
        <v>4991</v>
      </c>
      <c r="H1170" s="226" t="s">
        <v>4992</v>
      </c>
      <c r="I1170" s="226" t="s">
        <v>4993</v>
      </c>
    </row>
    <row r="1171" spans="1:9" ht="15" customHeight="1">
      <c r="A1171" s="229" t="s">
        <v>4994</v>
      </c>
      <c r="B1171" s="345" t="s">
        <v>4995</v>
      </c>
      <c r="C1171" s="269"/>
      <c r="D1171" s="350" t="s">
        <v>4996</v>
      </c>
      <c r="E1171" s="269"/>
      <c r="F1171" s="229" t="s">
        <v>4997</v>
      </c>
      <c r="G1171" s="230">
        <v>8.9999999999999993E-3</v>
      </c>
      <c r="H1171" s="231">
        <v>16.0152</v>
      </c>
      <c r="I1171" s="231">
        <v>0.14000000000000001</v>
      </c>
    </row>
    <row r="1172" spans="1:9" ht="15" customHeight="1">
      <c r="A1172" s="177"/>
      <c r="B1172" s="177"/>
      <c r="C1172" s="177"/>
      <c r="D1172" s="177"/>
      <c r="E1172" s="177"/>
      <c r="F1172" s="177"/>
      <c r="G1172" s="346" t="s">
        <v>4998</v>
      </c>
      <c r="H1172" s="269"/>
      <c r="I1172" s="232">
        <v>0.14000000000000001</v>
      </c>
    </row>
    <row r="1173" spans="1:9" ht="15" customHeight="1">
      <c r="A1173" s="351" t="s">
        <v>4999</v>
      </c>
      <c r="B1173" s="268"/>
      <c r="C1173" s="269"/>
      <c r="D1173" s="352" t="s">
        <v>5000</v>
      </c>
      <c r="E1173" s="269"/>
      <c r="F1173" s="226" t="s">
        <v>5001</v>
      </c>
      <c r="G1173" s="226" t="s">
        <v>5002</v>
      </c>
      <c r="H1173" s="226" t="s">
        <v>5003</v>
      </c>
      <c r="I1173" s="226" t="s">
        <v>5004</v>
      </c>
    </row>
    <row r="1174" spans="1:9" ht="15" customHeight="1">
      <c r="A1174" s="229" t="s">
        <v>5005</v>
      </c>
      <c r="B1174" s="345" t="s">
        <v>5006</v>
      </c>
      <c r="C1174" s="269"/>
      <c r="D1174" s="350" t="s">
        <v>5007</v>
      </c>
      <c r="E1174" s="269"/>
      <c r="F1174" s="229" t="s">
        <v>5008</v>
      </c>
      <c r="G1174" s="230">
        <v>1</v>
      </c>
      <c r="H1174" s="231">
        <v>1.89</v>
      </c>
      <c r="I1174" s="231">
        <v>1.89</v>
      </c>
    </row>
    <row r="1175" spans="1:9" ht="15" customHeight="1">
      <c r="A1175" s="177"/>
      <c r="B1175" s="177"/>
      <c r="C1175" s="177"/>
      <c r="D1175" s="177"/>
      <c r="E1175" s="177"/>
      <c r="F1175" s="177"/>
      <c r="G1175" s="346" t="s">
        <v>5009</v>
      </c>
      <c r="H1175" s="269"/>
      <c r="I1175" s="232">
        <v>1.89</v>
      </c>
    </row>
    <row r="1176" spans="1:9" ht="15" customHeight="1">
      <c r="A1176" s="177"/>
      <c r="B1176" s="177"/>
      <c r="C1176" s="177"/>
      <c r="D1176" s="177"/>
      <c r="E1176" s="177"/>
      <c r="F1176" s="177"/>
      <c r="G1176" s="349" t="s">
        <v>5010</v>
      </c>
      <c r="H1176" s="269"/>
      <c r="I1176" s="218">
        <v>2.0299999999999998</v>
      </c>
    </row>
    <row r="1177" spans="1:9" ht="15" customHeight="1">
      <c r="A1177" s="177"/>
      <c r="B1177" s="177"/>
      <c r="C1177" s="177"/>
      <c r="D1177" s="177"/>
      <c r="E1177" s="177"/>
      <c r="F1177" s="177"/>
      <c r="G1177" s="349" t="s">
        <v>5011</v>
      </c>
      <c r="H1177" s="269"/>
      <c r="I1177" s="218">
        <v>0.54</v>
      </c>
    </row>
    <row r="1178" spans="1:9" ht="15" customHeight="1">
      <c r="A1178" s="177"/>
      <c r="B1178" s="177"/>
      <c r="C1178" s="177"/>
      <c r="D1178" s="177"/>
      <c r="E1178" s="177"/>
      <c r="F1178" s="177"/>
      <c r="G1178" s="349" t="s">
        <v>5012</v>
      </c>
      <c r="H1178" s="269"/>
      <c r="I1178" s="218">
        <v>2.57</v>
      </c>
    </row>
    <row r="1179" spans="1:9" ht="15" customHeight="1">
      <c r="A1179" s="177"/>
      <c r="B1179" s="177"/>
      <c r="C1179" s="177"/>
      <c r="D1179" s="347"/>
      <c r="E1179" s="246"/>
      <c r="F1179" s="246"/>
      <c r="G1179" s="177"/>
      <c r="H1179" s="177"/>
      <c r="I1179" s="177"/>
    </row>
    <row r="1180" spans="1:9" ht="15" customHeight="1">
      <c r="A1180" s="348" t="s">
        <v>5013</v>
      </c>
      <c r="B1180" s="268"/>
      <c r="C1180" s="268"/>
      <c r="D1180" s="268"/>
      <c r="E1180" s="268"/>
      <c r="F1180" s="268"/>
      <c r="G1180" s="268"/>
      <c r="H1180" s="268"/>
      <c r="I1180" s="269"/>
    </row>
    <row r="1181" spans="1:9" ht="15" customHeight="1">
      <c r="A1181" s="351" t="s">
        <v>5014</v>
      </c>
      <c r="B1181" s="268"/>
      <c r="C1181" s="269"/>
      <c r="D1181" s="352" t="s">
        <v>5015</v>
      </c>
      <c r="E1181" s="269"/>
      <c r="F1181" s="226" t="s">
        <v>5016</v>
      </c>
      <c r="G1181" s="226" t="s">
        <v>5017</v>
      </c>
      <c r="H1181" s="226" t="s">
        <v>5018</v>
      </c>
      <c r="I1181" s="226" t="s">
        <v>5019</v>
      </c>
    </row>
    <row r="1182" spans="1:9" ht="15" customHeight="1">
      <c r="A1182" s="229" t="s">
        <v>5020</v>
      </c>
      <c r="B1182" s="345" t="s">
        <v>5021</v>
      </c>
      <c r="C1182" s="269"/>
      <c r="D1182" s="350" t="s">
        <v>5022</v>
      </c>
      <c r="E1182" s="269"/>
      <c r="F1182" s="229" t="s">
        <v>5023</v>
      </c>
      <c r="G1182" s="230">
        <v>8.9999999999999993E-3</v>
      </c>
      <c r="H1182" s="231">
        <v>16.0152</v>
      </c>
      <c r="I1182" s="231">
        <v>0.14000000000000001</v>
      </c>
    </row>
    <row r="1183" spans="1:9" ht="9.75" customHeight="1">
      <c r="A1183" s="177"/>
      <c r="B1183" s="177"/>
      <c r="C1183" s="177"/>
      <c r="D1183" s="177"/>
      <c r="E1183" s="177"/>
      <c r="F1183" s="177"/>
      <c r="G1183" s="346" t="s">
        <v>5024</v>
      </c>
      <c r="H1183" s="269"/>
      <c r="I1183" s="232">
        <v>0.14000000000000001</v>
      </c>
    </row>
    <row r="1184" spans="1:9" ht="19.5" customHeight="1">
      <c r="A1184" s="351" t="s">
        <v>5025</v>
      </c>
      <c r="B1184" s="268"/>
      <c r="C1184" s="269"/>
      <c r="D1184" s="352" t="s">
        <v>5026</v>
      </c>
      <c r="E1184" s="269"/>
      <c r="F1184" s="226" t="s">
        <v>5027</v>
      </c>
      <c r="G1184" s="226" t="s">
        <v>5028</v>
      </c>
      <c r="H1184" s="226" t="s">
        <v>5029</v>
      </c>
      <c r="I1184" s="226" t="s">
        <v>5030</v>
      </c>
    </row>
    <row r="1185" spans="1:9" ht="9.75" customHeight="1">
      <c r="A1185" s="229" t="s">
        <v>5031</v>
      </c>
      <c r="B1185" s="345" t="s">
        <v>5032</v>
      </c>
      <c r="C1185" s="269"/>
      <c r="D1185" s="350" t="s">
        <v>5033</v>
      </c>
      <c r="E1185" s="269"/>
      <c r="F1185" s="229" t="s">
        <v>5034</v>
      </c>
      <c r="G1185" s="230">
        <v>1</v>
      </c>
      <c r="H1185" s="231">
        <v>105.8</v>
      </c>
      <c r="I1185" s="231">
        <v>105.8</v>
      </c>
    </row>
    <row r="1186" spans="1:9" ht="15" customHeight="1">
      <c r="A1186" s="177"/>
      <c r="B1186" s="177"/>
      <c r="C1186" s="177"/>
      <c r="D1186" s="177"/>
      <c r="E1186" s="177"/>
      <c r="F1186" s="177"/>
      <c r="G1186" s="346" t="s">
        <v>5035</v>
      </c>
      <c r="H1186" s="269"/>
      <c r="I1186" s="232">
        <v>105.8</v>
      </c>
    </row>
    <row r="1187" spans="1:9" ht="15" customHeight="1">
      <c r="A1187" s="177"/>
      <c r="B1187" s="177"/>
      <c r="C1187" s="177"/>
      <c r="D1187" s="177"/>
      <c r="E1187" s="177"/>
      <c r="F1187" s="177"/>
      <c r="G1187" s="349" t="s">
        <v>5036</v>
      </c>
      <c r="H1187" s="269"/>
      <c r="I1187" s="218">
        <v>105.94</v>
      </c>
    </row>
    <row r="1188" spans="1:9" ht="15" customHeight="1">
      <c r="A1188" s="177"/>
      <c r="B1188" s="177"/>
      <c r="C1188" s="177"/>
      <c r="D1188" s="177"/>
      <c r="E1188" s="177"/>
      <c r="F1188" s="177"/>
      <c r="G1188" s="349" t="s">
        <v>5037</v>
      </c>
      <c r="H1188" s="269"/>
      <c r="I1188" s="218">
        <v>28.36</v>
      </c>
    </row>
    <row r="1189" spans="1:9" ht="9.75" customHeight="1">
      <c r="A1189" s="177"/>
      <c r="B1189" s="177"/>
      <c r="C1189" s="177"/>
      <c r="D1189" s="177"/>
      <c r="E1189" s="177"/>
      <c r="F1189" s="177"/>
      <c r="G1189" s="349" t="s">
        <v>5038</v>
      </c>
      <c r="H1189" s="269"/>
      <c r="I1189" s="218">
        <v>134.30000000000001</v>
      </c>
    </row>
    <row r="1190" spans="1:9" ht="19.5" customHeight="1">
      <c r="A1190" s="177"/>
      <c r="B1190" s="177"/>
      <c r="C1190" s="177"/>
      <c r="D1190" s="347"/>
      <c r="E1190" s="246"/>
      <c r="F1190" s="246"/>
      <c r="G1190" s="177"/>
      <c r="H1190" s="177"/>
      <c r="I1190" s="177"/>
    </row>
    <row r="1191" spans="1:9" ht="15" customHeight="1">
      <c r="A1191" s="348" t="s">
        <v>5039</v>
      </c>
      <c r="B1191" s="268"/>
      <c r="C1191" s="268"/>
      <c r="D1191" s="268"/>
      <c r="E1191" s="268"/>
      <c r="F1191" s="268"/>
      <c r="G1191" s="268"/>
      <c r="H1191" s="268"/>
      <c r="I1191" s="269"/>
    </row>
    <row r="1192" spans="1:9" ht="15" customHeight="1">
      <c r="A1192" s="351" t="s">
        <v>5040</v>
      </c>
      <c r="B1192" s="268"/>
      <c r="C1192" s="269"/>
      <c r="D1192" s="352" t="s">
        <v>5041</v>
      </c>
      <c r="E1192" s="269"/>
      <c r="F1192" s="226" t="s">
        <v>5042</v>
      </c>
      <c r="G1192" s="226" t="s">
        <v>5043</v>
      </c>
      <c r="H1192" s="226" t="s">
        <v>5044</v>
      </c>
      <c r="I1192" s="226" t="s">
        <v>5045</v>
      </c>
    </row>
    <row r="1193" spans="1:9" ht="15" customHeight="1">
      <c r="A1193" s="229" t="s">
        <v>5046</v>
      </c>
      <c r="B1193" s="345" t="s">
        <v>5047</v>
      </c>
      <c r="C1193" s="269"/>
      <c r="D1193" s="350" t="s">
        <v>5048</v>
      </c>
      <c r="E1193" s="269"/>
      <c r="F1193" s="229" t="s">
        <v>5049</v>
      </c>
      <c r="G1193" s="230">
        <v>8.9999999999999993E-3</v>
      </c>
      <c r="H1193" s="231">
        <v>16.0152</v>
      </c>
      <c r="I1193" s="231">
        <v>0.14000000000000001</v>
      </c>
    </row>
    <row r="1194" spans="1:9" ht="15" customHeight="1">
      <c r="A1194" s="177"/>
      <c r="B1194" s="177"/>
      <c r="C1194" s="177"/>
      <c r="D1194" s="177"/>
      <c r="E1194" s="177"/>
      <c r="F1194" s="177"/>
      <c r="G1194" s="346" t="s">
        <v>5050</v>
      </c>
      <c r="H1194" s="269"/>
      <c r="I1194" s="232">
        <v>0.14000000000000001</v>
      </c>
    </row>
    <row r="1195" spans="1:9" ht="15" customHeight="1">
      <c r="A1195" s="351" t="s">
        <v>5051</v>
      </c>
      <c r="B1195" s="268"/>
      <c r="C1195" s="269"/>
      <c r="D1195" s="352" t="s">
        <v>5052</v>
      </c>
      <c r="E1195" s="269"/>
      <c r="F1195" s="226" t="s">
        <v>5053</v>
      </c>
      <c r="G1195" s="226" t="s">
        <v>5054</v>
      </c>
      <c r="H1195" s="226" t="s">
        <v>5055</v>
      </c>
      <c r="I1195" s="226" t="s">
        <v>5056</v>
      </c>
    </row>
    <row r="1196" spans="1:9" ht="15" customHeight="1">
      <c r="A1196" s="229" t="s">
        <v>5057</v>
      </c>
      <c r="B1196" s="345" t="s">
        <v>5058</v>
      </c>
      <c r="C1196" s="269"/>
      <c r="D1196" s="350" t="s">
        <v>5059</v>
      </c>
      <c r="E1196" s="269"/>
      <c r="F1196" s="229" t="s">
        <v>5060</v>
      </c>
      <c r="G1196" s="230">
        <v>1</v>
      </c>
      <c r="H1196" s="231">
        <v>127.86</v>
      </c>
      <c r="I1196" s="231">
        <v>127.86</v>
      </c>
    </row>
    <row r="1197" spans="1:9" ht="15" customHeight="1">
      <c r="A1197" s="177"/>
      <c r="B1197" s="177"/>
      <c r="C1197" s="177"/>
      <c r="D1197" s="177"/>
      <c r="E1197" s="177"/>
      <c r="F1197" s="177"/>
      <c r="G1197" s="346" t="s">
        <v>5061</v>
      </c>
      <c r="H1197" s="269"/>
      <c r="I1197" s="232">
        <v>127.86</v>
      </c>
    </row>
    <row r="1198" spans="1:9" ht="15" customHeight="1">
      <c r="A1198" s="177"/>
      <c r="B1198" s="177"/>
      <c r="C1198" s="177"/>
      <c r="D1198" s="177"/>
      <c r="E1198" s="177"/>
      <c r="F1198" s="177"/>
      <c r="G1198" s="349" t="s">
        <v>5062</v>
      </c>
      <c r="H1198" s="269"/>
      <c r="I1198" s="218">
        <v>128</v>
      </c>
    </row>
    <row r="1199" spans="1:9" ht="15" customHeight="1">
      <c r="A1199" s="177"/>
      <c r="B1199" s="177"/>
      <c r="C1199" s="177"/>
      <c r="D1199" s="177"/>
      <c r="E1199" s="177"/>
      <c r="F1199" s="177"/>
      <c r="G1199" s="349" t="s">
        <v>5063</v>
      </c>
      <c r="H1199" s="269"/>
      <c r="I1199" s="218">
        <v>34.270000000000003</v>
      </c>
    </row>
    <row r="1200" spans="1:9" ht="15" customHeight="1">
      <c r="A1200" s="177"/>
      <c r="B1200" s="177"/>
      <c r="C1200" s="177"/>
      <c r="D1200" s="177"/>
      <c r="E1200" s="177"/>
      <c r="F1200" s="177"/>
      <c r="G1200" s="349" t="s">
        <v>5064</v>
      </c>
      <c r="H1200" s="269"/>
      <c r="I1200" s="218">
        <v>162.27000000000001</v>
      </c>
    </row>
    <row r="1201" spans="1:9" ht="15" customHeight="1">
      <c r="A1201" s="177"/>
      <c r="B1201" s="177"/>
      <c r="C1201" s="177"/>
      <c r="D1201" s="347"/>
      <c r="E1201" s="246"/>
      <c r="F1201" s="246"/>
      <c r="G1201" s="177"/>
      <c r="H1201" s="177"/>
      <c r="I1201" s="177"/>
    </row>
    <row r="1202" spans="1:9" ht="15" customHeight="1">
      <c r="A1202" s="348" t="s">
        <v>5065</v>
      </c>
      <c r="B1202" s="268"/>
      <c r="C1202" s="268"/>
      <c r="D1202" s="268"/>
      <c r="E1202" s="268"/>
      <c r="F1202" s="268"/>
      <c r="G1202" s="268"/>
      <c r="H1202" s="268"/>
      <c r="I1202" s="269"/>
    </row>
    <row r="1203" spans="1:9" ht="15" customHeight="1">
      <c r="A1203" s="353" t="s">
        <v>5066</v>
      </c>
      <c r="B1203" s="268"/>
      <c r="C1203" s="268"/>
      <c r="D1203" s="268"/>
      <c r="E1203" s="269"/>
      <c r="F1203" s="216" t="s">
        <v>5067</v>
      </c>
      <c r="G1203" s="216" t="s">
        <v>5068</v>
      </c>
      <c r="H1203" s="216" t="s">
        <v>5069</v>
      </c>
      <c r="I1203" s="216" t="s">
        <v>5070</v>
      </c>
    </row>
    <row r="1204" spans="1:9" ht="15" customHeight="1">
      <c r="A1204" s="220" t="s">
        <v>5071</v>
      </c>
      <c r="B1204" s="354" t="s">
        <v>5072</v>
      </c>
      <c r="C1204" s="268"/>
      <c r="D1204" s="268"/>
      <c r="E1204" s="268"/>
      <c r="F1204" s="220" t="s">
        <v>5073</v>
      </c>
      <c r="G1204" s="224">
        <v>0.21</v>
      </c>
      <c r="H1204" s="221">
        <v>13.520799999999999</v>
      </c>
      <c r="I1204" s="221">
        <v>2.84</v>
      </c>
    </row>
    <row r="1205" spans="1:9" ht="15" customHeight="1">
      <c r="A1205" s="220" t="s">
        <v>5074</v>
      </c>
      <c r="B1205" s="354" t="s">
        <v>5075</v>
      </c>
      <c r="C1205" s="268"/>
      <c r="D1205" s="268"/>
      <c r="E1205" s="268"/>
      <c r="F1205" s="220" t="s">
        <v>5076</v>
      </c>
      <c r="G1205" s="224">
        <v>0.21</v>
      </c>
      <c r="H1205" s="221">
        <v>16.0152</v>
      </c>
      <c r="I1205" s="221">
        <v>3.36</v>
      </c>
    </row>
    <row r="1206" spans="1:9" ht="9.75" customHeight="1">
      <c r="A1206" s="177"/>
      <c r="B1206" s="177"/>
      <c r="C1206" s="177"/>
      <c r="D1206" s="177"/>
      <c r="E1206" s="177"/>
      <c r="F1206" s="177"/>
      <c r="G1206" s="344" t="s">
        <v>5077</v>
      </c>
      <c r="H1206" s="269"/>
      <c r="I1206" s="218">
        <v>6.2</v>
      </c>
    </row>
    <row r="1207" spans="1:9" ht="19.5" customHeight="1">
      <c r="A1207" s="177"/>
      <c r="B1207" s="177"/>
      <c r="C1207" s="177"/>
      <c r="D1207" s="177"/>
      <c r="E1207" s="177"/>
      <c r="F1207" s="177"/>
      <c r="G1207" s="349" t="s">
        <v>5078</v>
      </c>
      <c r="H1207" s="269"/>
      <c r="I1207" s="225">
        <v>6.2</v>
      </c>
    </row>
    <row r="1208" spans="1:9" ht="15" customHeight="1">
      <c r="A1208" s="177"/>
      <c r="B1208" s="177"/>
      <c r="C1208" s="177"/>
      <c r="D1208" s="177"/>
      <c r="E1208" s="177"/>
      <c r="F1208" s="177"/>
      <c r="G1208" s="349" t="s">
        <v>5079</v>
      </c>
      <c r="H1208" s="269"/>
      <c r="I1208" s="225">
        <v>1</v>
      </c>
    </row>
    <row r="1209" spans="1:9" ht="15" customHeight="1">
      <c r="A1209" s="177"/>
      <c r="B1209" s="177"/>
      <c r="C1209" s="177"/>
      <c r="D1209" s="177"/>
      <c r="E1209" s="177"/>
      <c r="F1209" s="177"/>
      <c r="G1209" s="349" t="s">
        <v>5080</v>
      </c>
      <c r="H1209" s="269"/>
      <c r="I1209" s="225">
        <v>6.2</v>
      </c>
    </row>
    <row r="1210" spans="1:9" ht="15" customHeight="1">
      <c r="A1210" s="353" t="s">
        <v>5081</v>
      </c>
      <c r="B1210" s="268"/>
      <c r="C1210" s="268"/>
      <c r="D1210" s="268"/>
      <c r="E1210" s="269"/>
      <c r="F1210" s="216" t="s">
        <v>5082</v>
      </c>
      <c r="G1210" s="216" t="s">
        <v>5083</v>
      </c>
      <c r="H1210" s="216" t="s">
        <v>5084</v>
      </c>
      <c r="I1210" s="216" t="s">
        <v>5085</v>
      </c>
    </row>
    <row r="1211" spans="1:9" ht="15" customHeight="1">
      <c r="A1211" s="220" t="s">
        <v>5086</v>
      </c>
      <c r="B1211" s="354" t="s">
        <v>5087</v>
      </c>
      <c r="C1211" s="268"/>
      <c r="D1211" s="268"/>
      <c r="E1211" s="269"/>
      <c r="F1211" s="220" t="s">
        <v>5088</v>
      </c>
      <c r="G1211" s="224">
        <v>1.02</v>
      </c>
      <c r="H1211" s="221">
        <v>93.26</v>
      </c>
      <c r="I1211" s="221">
        <v>95.13</v>
      </c>
    </row>
    <row r="1212" spans="1:9" ht="15" customHeight="1">
      <c r="A1212" s="177"/>
      <c r="B1212" s="177"/>
      <c r="C1212" s="177"/>
      <c r="D1212" s="177"/>
      <c r="E1212" s="177"/>
      <c r="F1212" s="177"/>
      <c r="G1212" s="344" t="s">
        <v>5089</v>
      </c>
      <c r="H1212" s="269"/>
      <c r="I1212" s="218">
        <v>95.13</v>
      </c>
    </row>
    <row r="1213" spans="1:9" ht="15" customHeight="1">
      <c r="A1213" s="177"/>
      <c r="B1213" s="177"/>
      <c r="C1213" s="177"/>
      <c r="D1213" s="177"/>
      <c r="E1213" s="177"/>
      <c r="F1213" s="177"/>
      <c r="G1213" s="349" t="s">
        <v>5090</v>
      </c>
      <c r="H1213" s="269"/>
      <c r="I1213" s="221">
        <v>101.33</v>
      </c>
    </row>
    <row r="1214" spans="1:9" ht="15" customHeight="1">
      <c r="A1214" s="177"/>
      <c r="B1214" s="177"/>
      <c r="C1214" s="177"/>
      <c r="D1214" s="177"/>
      <c r="E1214" s="177"/>
      <c r="F1214" s="177"/>
      <c r="G1214" s="349" t="s">
        <v>5091</v>
      </c>
      <c r="H1214" s="269"/>
      <c r="I1214" s="218">
        <v>101.33</v>
      </c>
    </row>
    <row r="1215" spans="1:9" ht="15" customHeight="1">
      <c r="A1215" s="177"/>
      <c r="B1215" s="177"/>
      <c r="C1215" s="177"/>
      <c r="D1215" s="177"/>
      <c r="E1215" s="177"/>
      <c r="F1215" s="177"/>
      <c r="G1215" s="349" t="s">
        <v>5092</v>
      </c>
      <c r="H1215" s="269"/>
      <c r="I1215" s="218">
        <v>27.13</v>
      </c>
    </row>
    <row r="1216" spans="1:9" ht="15" customHeight="1">
      <c r="A1216" s="177"/>
      <c r="B1216" s="177"/>
      <c r="C1216" s="177"/>
      <c r="D1216" s="177"/>
      <c r="E1216" s="177"/>
      <c r="F1216" s="177"/>
      <c r="G1216" s="349" t="s">
        <v>5093</v>
      </c>
      <c r="H1216" s="269"/>
      <c r="I1216" s="218">
        <v>128.46</v>
      </c>
    </row>
    <row r="1217" spans="1:9" ht="15" customHeight="1">
      <c r="A1217" s="177"/>
      <c r="B1217" s="177"/>
      <c r="C1217" s="177"/>
      <c r="D1217" s="347"/>
      <c r="E1217" s="246"/>
      <c r="F1217" s="246"/>
      <c r="G1217" s="177"/>
      <c r="H1217" s="177"/>
      <c r="I1217" s="177"/>
    </row>
    <row r="1218" spans="1:9" ht="15" customHeight="1">
      <c r="A1218" s="348" t="s">
        <v>5094</v>
      </c>
      <c r="B1218" s="268"/>
      <c r="C1218" s="268"/>
      <c r="D1218" s="268"/>
      <c r="E1218" s="268"/>
      <c r="F1218" s="268"/>
      <c r="G1218" s="268"/>
      <c r="H1218" s="268"/>
      <c r="I1218" s="269"/>
    </row>
    <row r="1219" spans="1:9" ht="15" customHeight="1">
      <c r="A1219" s="356"/>
      <c r="B1219" s="246"/>
      <c r="C1219" s="246"/>
      <c r="D1219" s="246"/>
      <c r="E1219" s="246"/>
      <c r="F1219" s="246"/>
      <c r="G1219" s="246"/>
      <c r="H1219" s="246"/>
      <c r="I1219" s="246"/>
    </row>
    <row r="1220" spans="1:9" ht="15" customHeight="1">
      <c r="A1220" s="177"/>
      <c r="B1220" s="177"/>
      <c r="C1220" s="177"/>
      <c r="D1220" s="177"/>
      <c r="E1220" s="177"/>
      <c r="F1220" s="177"/>
      <c r="G1220" s="349" t="s">
        <v>5095</v>
      </c>
      <c r="H1220" s="269"/>
      <c r="I1220" s="218">
        <v>23.13</v>
      </c>
    </row>
    <row r="1221" spans="1:9" ht="15" customHeight="1">
      <c r="A1221" s="177"/>
      <c r="B1221" s="177"/>
      <c r="C1221" s="177"/>
      <c r="D1221" s="177"/>
      <c r="E1221" s="177"/>
      <c r="F1221" s="177"/>
      <c r="G1221" s="349" t="s">
        <v>5096</v>
      </c>
      <c r="H1221" s="269"/>
      <c r="I1221" s="218">
        <v>6.19</v>
      </c>
    </row>
    <row r="1222" spans="1:9" ht="9.75" customHeight="1">
      <c r="A1222" s="177"/>
      <c r="B1222" s="177"/>
      <c r="C1222" s="177"/>
      <c r="D1222" s="177"/>
      <c r="E1222" s="177"/>
      <c r="F1222" s="177"/>
      <c r="G1222" s="349" t="s">
        <v>5097</v>
      </c>
      <c r="H1222" s="269"/>
      <c r="I1222" s="218">
        <v>29.32</v>
      </c>
    </row>
    <row r="1223" spans="1:9" ht="19.5" customHeight="1">
      <c r="A1223" s="177"/>
      <c r="B1223" s="177"/>
      <c r="C1223" s="177"/>
      <c r="D1223" s="347"/>
      <c r="E1223" s="246"/>
      <c r="F1223" s="246"/>
      <c r="G1223" s="177"/>
      <c r="H1223" s="177"/>
      <c r="I1223" s="177"/>
    </row>
    <row r="1224" spans="1:9" ht="15" customHeight="1">
      <c r="A1224" s="348" t="s">
        <v>5098</v>
      </c>
      <c r="B1224" s="268"/>
      <c r="C1224" s="268"/>
      <c r="D1224" s="268"/>
      <c r="E1224" s="268"/>
      <c r="F1224" s="268"/>
      <c r="G1224" s="268"/>
      <c r="H1224" s="268"/>
      <c r="I1224" s="269"/>
    </row>
    <row r="1225" spans="1:9" ht="15" customHeight="1">
      <c r="A1225" s="353" t="s">
        <v>5099</v>
      </c>
      <c r="B1225" s="268"/>
      <c r="C1225" s="268"/>
      <c r="D1225" s="268"/>
      <c r="E1225" s="269"/>
      <c r="F1225" s="216" t="s">
        <v>5100</v>
      </c>
      <c r="G1225" s="216" t="s">
        <v>5101</v>
      </c>
      <c r="H1225" s="216" t="s">
        <v>5102</v>
      </c>
      <c r="I1225" s="216" t="s">
        <v>5103</v>
      </c>
    </row>
    <row r="1226" spans="1:9" ht="15" customHeight="1">
      <c r="A1226" s="220" t="s">
        <v>5104</v>
      </c>
      <c r="B1226" s="354" t="s">
        <v>5105</v>
      </c>
      <c r="C1226" s="268"/>
      <c r="D1226" s="268"/>
      <c r="E1226" s="268"/>
      <c r="F1226" s="220" t="s">
        <v>5106</v>
      </c>
      <c r="G1226" s="224">
        <v>1.8</v>
      </c>
      <c r="H1226" s="221">
        <v>13.520799999999999</v>
      </c>
      <c r="I1226" s="221">
        <v>24.34</v>
      </c>
    </row>
    <row r="1227" spans="1:9" ht="15" customHeight="1">
      <c r="A1227" s="220" t="s">
        <v>5107</v>
      </c>
      <c r="B1227" s="354" t="s">
        <v>5108</v>
      </c>
      <c r="C1227" s="268"/>
      <c r="D1227" s="268"/>
      <c r="E1227" s="268"/>
      <c r="F1227" s="220" t="s">
        <v>5109</v>
      </c>
      <c r="G1227" s="224">
        <v>1.8</v>
      </c>
      <c r="H1227" s="221">
        <v>16.0152</v>
      </c>
      <c r="I1227" s="221">
        <v>28.84</v>
      </c>
    </row>
    <row r="1228" spans="1:9" ht="15" customHeight="1">
      <c r="A1228" s="177"/>
      <c r="B1228" s="177"/>
      <c r="C1228" s="177"/>
      <c r="D1228" s="177"/>
      <c r="E1228" s="177"/>
      <c r="F1228" s="177"/>
      <c r="G1228" s="344" t="s">
        <v>5110</v>
      </c>
      <c r="H1228" s="269"/>
      <c r="I1228" s="218">
        <v>53.18</v>
      </c>
    </row>
    <row r="1229" spans="1:9" ht="15" customHeight="1">
      <c r="A1229" s="177"/>
      <c r="B1229" s="177"/>
      <c r="C1229" s="177"/>
      <c r="D1229" s="177"/>
      <c r="E1229" s="177"/>
      <c r="F1229" s="177"/>
      <c r="G1229" s="349" t="s">
        <v>5111</v>
      </c>
      <c r="H1229" s="269"/>
      <c r="I1229" s="225">
        <v>53.18</v>
      </c>
    </row>
    <row r="1230" spans="1:9" ht="15" customHeight="1">
      <c r="A1230" s="177"/>
      <c r="B1230" s="177"/>
      <c r="C1230" s="177"/>
      <c r="D1230" s="177"/>
      <c r="E1230" s="177"/>
      <c r="F1230" s="177"/>
      <c r="G1230" s="349" t="s">
        <v>5112</v>
      </c>
      <c r="H1230" s="269"/>
      <c r="I1230" s="225">
        <v>1</v>
      </c>
    </row>
    <row r="1231" spans="1:9" ht="15" customHeight="1">
      <c r="A1231" s="177"/>
      <c r="B1231" s="177"/>
      <c r="C1231" s="177"/>
      <c r="D1231" s="177"/>
      <c r="E1231" s="177"/>
      <c r="F1231" s="177"/>
      <c r="G1231" s="349" t="s">
        <v>5113</v>
      </c>
      <c r="H1231" s="269"/>
      <c r="I1231" s="225">
        <v>53.18</v>
      </c>
    </row>
    <row r="1232" spans="1:9" ht="15" customHeight="1">
      <c r="A1232" s="353" t="s">
        <v>5114</v>
      </c>
      <c r="B1232" s="268"/>
      <c r="C1232" s="268"/>
      <c r="D1232" s="268"/>
      <c r="E1232" s="269"/>
      <c r="F1232" s="216" t="s">
        <v>5115</v>
      </c>
      <c r="G1232" s="216" t="s">
        <v>5116</v>
      </c>
      <c r="H1232" s="216" t="s">
        <v>5117</v>
      </c>
      <c r="I1232" s="216" t="s">
        <v>5118</v>
      </c>
    </row>
    <row r="1233" spans="1:9" ht="15" customHeight="1">
      <c r="A1233" s="220" t="s">
        <v>5119</v>
      </c>
      <c r="B1233" s="354" t="s">
        <v>5120</v>
      </c>
      <c r="C1233" s="268"/>
      <c r="D1233" s="268"/>
      <c r="E1233" s="269"/>
      <c r="F1233" s="220" t="s">
        <v>5121</v>
      </c>
      <c r="G1233" s="224">
        <v>1</v>
      </c>
      <c r="H1233" s="221">
        <v>25.99</v>
      </c>
      <c r="I1233" s="221">
        <v>25.99</v>
      </c>
    </row>
    <row r="1234" spans="1:9" ht="15" customHeight="1">
      <c r="A1234" s="177"/>
      <c r="B1234" s="177"/>
      <c r="C1234" s="177"/>
      <c r="D1234" s="177"/>
      <c r="E1234" s="177"/>
      <c r="F1234" s="177"/>
      <c r="G1234" s="344" t="s">
        <v>5122</v>
      </c>
      <c r="H1234" s="269"/>
      <c r="I1234" s="218">
        <v>25.99</v>
      </c>
    </row>
    <row r="1235" spans="1:9" ht="15" customHeight="1">
      <c r="A1235" s="177"/>
      <c r="B1235" s="177"/>
      <c r="C1235" s="177"/>
      <c r="D1235" s="177"/>
      <c r="E1235" s="177"/>
      <c r="F1235" s="177"/>
      <c r="G1235" s="349" t="s">
        <v>5123</v>
      </c>
      <c r="H1235" s="269"/>
      <c r="I1235" s="221">
        <v>79.17</v>
      </c>
    </row>
    <row r="1236" spans="1:9" ht="15" customHeight="1">
      <c r="A1236" s="177"/>
      <c r="B1236" s="177"/>
      <c r="C1236" s="177"/>
      <c r="D1236" s="177"/>
      <c r="E1236" s="177"/>
      <c r="F1236" s="177"/>
      <c r="G1236" s="349" t="s">
        <v>5124</v>
      </c>
      <c r="H1236" s="269"/>
      <c r="I1236" s="218">
        <v>79.150000000000006</v>
      </c>
    </row>
    <row r="1237" spans="1:9" ht="15" customHeight="1">
      <c r="A1237" s="177"/>
      <c r="B1237" s="177"/>
      <c r="C1237" s="177"/>
      <c r="D1237" s="177"/>
      <c r="E1237" s="177"/>
      <c r="F1237" s="177"/>
      <c r="G1237" s="349" t="s">
        <v>5125</v>
      </c>
      <c r="H1237" s="269"/>
      <c r="I1237" s="218">
        <v>21.19</v>
      </c>
    </row>
    <row r="1238" spans="1:9" ht="9.75" customHeight="1">
      <c r="A1238" s="177"/>
      <c r="B1238" s="177"/>
      <c r="C1238" s="177"/>
      <c r="D1238" s="177"/>
      <c r="E1238" s="177"/>
      <c r="F1238" s="177"/>
      <c r="G1238" s="349" t="s">
        <v>5126</v>
      </c>
      <c r="H1238" s="269"/>
      <c r="I1238" s="218">
        <v>100.34</v>
      </c>
    </row>
    <row r="1239" spans="1:9" ht="19.5" customHeight="1">
      <c r="A1239" s="177"/>
      <c r="B1239" s="177"/>
      <c r="C1239" s="177"/>
      <c r="D1239" s="347"/>
      <c r="E1239" s="246"/>
      <c r="F1239" s="246"/>
      <c r="G1239" s="177"/>
      <c r="H1239" s="177"/>
      <c r="I1239" s="177"/>
    </row>
    <row r="1240" spans="1:9" ht="15" customHeight="1">
      <c r="A1240" s="348" t="s">
        <v>5127</v>
      </c>
      <c r="B1240" s="268"/>
      <c r="C1240" s="268"/>
      <c r="D1240" s="268"/>
      <c r="E1240" s="268"/>
      <c r="F1240" s="268"/>
      <c r="G1240" s="268"/>
      <c r="H1240" s="268"/>
      <c r="I1240" s="269"/>
    </row>
    <row r="1241" spans="1:9" ht="15" customHeight="1">
      <c r="A1241" s="353" t="s">
        <v>5128</v>
      </c>
      <c r="B1241" s="268"/>
      <c r="C1241" s="268"/>
      <c r="D1241" s="268"/>
      <c r="E1241" s="269"/>
      <c r="F1241" s="216" t="s">
        <v>5129</v>
      </c>
      <c r="G1241" s="216" t="s">
        <v>5130</v>
      </c>
      <c r="H1241" s="216" t="s">
        <v>5131</v>
      </c>
      <c r="I1241" s="216" t="s">
        <v>5132</v>
      </c>
    </row>
    <row r="1242" spans="1:9" ht="15" customHeight="1">
      <c r="A1242" s="220" t="s">
        <v>5133</v>
      </c>
      <c r="B1242" s="354" t="s">
        <v>5134</v>
      </c>
      <c r="C1242" s="268"/>
      <c r="D1242" s="268"/>
      <c r="E1242" s="268"/>
      <c r="F1242" s="220" t="s">
        <v>5135</v>
      </c>
      <c r="G1242" s="224">
        <v>0.15</v>
      </c>
      <c r="H1242" s="221">
        <v>13.520799999999999</v>
      </c>
      <c r="I1242" s="221">
        <v>2.0299999999999998</v>
      </c>
    </row>
    <row r="1243" spans="1:9" ht="15" customHeight="1">
      <c r="A1243" s="220" t="s">
        <v>5136</v>
      </c>
      <c r="B1243" s="354" t="s">
        <v>5137</v>
      </c>
      <c r="C1243" s="268"/>
      <c r="D1243" s="268"/>
      <c r="E1243" s="268"/>
      <c r="F1243" s="220" t="s">
        <v>5138</v>
      </c>
      <c r="G1243" s="224">
        <v>0.15</v>
      </c>
      <c r="H1243" s="221">
        <v>16.0152</v>
      </c>
      <c r="I1243" s="221">
        <v>2.4</v>
      </c>
    </row>
    <row r="1244" spans="1:9" ht="15" customHeight="1">
      <c r="A1244" s="177"/>
      <c r="B1244" s="177"/>
      <c r="C1244" s="177"/>
      <c r="D1244" s="177"/>
      <c r="E1244" s="177"/>
      <c r="F1244" s="177"/>
      <c r="G1244" s="344" t="s">
        <v>5139</v>
      </c>
      <c r="H1244" s="269"/>
      <c r="I1244" s="218">
        <v>4.43</v>
      </c>
    </row>
    <row r="1245" spans="1:9" ht="15" customHeight="1">
      <c r="A1245" s="177"/>
      <c r="B1245" s="177"/>
      <c r="C1245" s="177"/>
      <c r="D1245" s="177"/>
      <c r="E1245" s="177"/>
      <c r="F1245" s="177"/>
      <c r="G1245" s="349" t="s">
        <v>5140</v>
      </c>
      <c r="H1245" s="269"/>
      <c r="I1245" s="225">
        <v>4.43</v>
      </c>
    </row>
    <row r="1246" spans="1:9" ht="15" customHeight="1">
      <c r="A1246" s="177"/>
      <c r="B1246" s="177"/>
      <c r="C1246" s="177"/>
      <c r="D1246" s="177"/>
      <c r="E1246" s="177"/>
      <c r="F1246" s="177"/>
      <c r="G1246" s="349" t="s">
        <v>5141</v>
      </c>
      <c r="H1246" s="269"/>
      <c r="I1246" s="225">
        <v>1</v>
      </c>
    </row>
    <row r="1247" spans="1:9" ht="15" customHeight="1">
      <c r="A1247" s="177"/>
      <c r="B1247" s="177"/>
      <c r="C1247" s="177"/>
      <c r="D1247" s="177"/>
      <c r="E1247" s="177"/>
      <c r="F1247" s="177"/>
      <c r="G1247" s="349" t="s">
        <v>5142</v>
      </c>
      <c r="H1247" s="269"/>
      <c r="I1247" s="225">
        <v>4.43</v>
      </c>
    </row>
    <row r="1248" spans="1:9" ht="15" customHeight="1">
      <c r="A1248" s="353" t="s">
        <v>5143</v>
      </c>
      <c r="B1248" s="268"/>
      <c r="C1248" s="268"/>
      <c r="D1248" s="268"/>
      <c r="E1248" s="269"/>
      <c r="F1248" s="216" t="s">
        <v>5144</v>
      </c>
      <c r="G1248" s="216" t="s">
        <v>5145</v>
      </c>
      <c r="H1248" s="216" t="s">
        <v>5146</v>
      </c>
      <c r="I1248" s="216" t="s">
        <v>5147</v>
      </c>
    </row>
    <row r="1249" spans="1:9" ht="15" customHeight="1">
      <c r="A1249" s="220" t="s">
        <v>5148</v>
      </c>
      <c r="B1249" s="354" t="s">
        <v>5149</v>
      </c>
      <c r="C1249" s="268"/>
      <c r="D1249" s="268"/>
      <c r="E1249" s="269"/>
      <c r="F1249" s="220" t="s">
        <v>5150</v>
      </c>
      <c r="G1249" s="224">
        <v>1.1000000000000001</v>
      </c>
      <c r="H1249" s="221">
        <v>2.67</v>
      </c>
      <c r="I1249" s="221">
        <v>2.94</v>
      </c>
    </row>
    <row r="1250" spans="1:9" ht="15" customHeight="1">
      <c r="A1250" s="177"/>
      <c r="B1250" s="177"/>
      <c r="C1250" s="177"/>
      <c r="D1250" s="177"/>
      <c r="E1250" s="177"/>
      <c r="F1250" s="177"/>
      <c r="G1250" s="344" t="s">
        <v>5151</v>
      </c>
      <c r="H1250" s="269"/>
      <c r="I1250" s="218">
        <v>2.94</v>
      </c>
    </row>
    <row r="1251" spans="1:9" ht="15" customHeight="1">
      <c r="A1251" s="177"/>
      <c r="B1251" s="177"/>
      <c r="C1251" s="177"/>
      <c r="D1251" s="177"/>
      <c r="E1251" s="177"/>
      <c r="F1251" s="177"/>
      <c r="G1251" s="349" t="s">
        <v>5152</v>
      </c>
      <c r="H1251" s="269"/>
      <c r="I1251" s="221">
        <v>7.37</v>
      </c>
    </row>
    <row r="1252" spans="1:9" ht="15" customHeight="1">
      <c r="A1252" s="177"/>
      <c r="B1252" s="177"/>
      <c r="C1252" s="177"/>
      <c r="D1252" s="177"/>
      <c r="E1252" s="177"/>
      <c r="F1252" s="177"/>
      <c r="G1252" s="349" t="s">
        <v>5153</v>
      </c>
      <c r="H1252" s="269"/>
      <c r="I1252" s="218">
        <v>7.37</v>
      </c>
    </row>
    <row r="1253" spans="1:9" ht="15" customHeight="1">
      <c r="A1253" s="177"/>
      <c r="B1253" s="177"/>
      <c r="C1253" s="177"/>
      <c r="D1253" s="177"/>
      <c r="E1253" s="177"/>
      <c r="F1253" s="177"/>
      <c r="G1253" s="349" t="s">
        <v>5154</v>
      </c>
      <c r="H1253" s="269"/>
      <c r="I1253" s="218">
        <v>1.97</v>
      </c>
    </row>
    <row r="1254" spans="1:9" ht="15" customHeight="1">
      <c r="A1254" s="177"/>
      <c r="B1254" s="177"/>
      <c r="C1254" s="177"/>
      <c r="D1254" s="177"/>
      <c r="E1254" s="177"/>
      <c r="F1254" s="177"/>
      <c r="G1254" s="349" t="s">
        <v>5155</v>
      </c>
      <c r="H1254" s="269"/>
      <c r="I1254" s="218">
        <v>9.34</v>
      </c>
    </row>
    <row r="1255" spans="1:9" ht="9.75" customHeight="1">
      <c r="A1255" s="177"/>
      <c r="B1255" s="177"/>
      <c r="C1255" s="177"/>
      <c r="D1255" s="347"/>
      <c r="E1255" s="246"/>
      <c r="F1255" s="246"/>
      <c r="G1255" s="177"/>
      <c r="H1255" s="177"/>
      <c r="I1255" s="177"/>
    </row>
    <row r="1256" spans="1:9" ht="19.5" customHeight="1">
      <c r="A1256" s="348" t="s">
        <v>5156</v>
      </c>
      <c r="B1256" s="268"/>
      <c r="C1256" s="268"/>
      <c r="D1256" s="268"/>
      <c r="E1256" s="268"/>
      <c r="F1256" s="268"/>
      <c r="G1256" s="268"/>
      <c r="H1256" s="268"/>
      <c r="I1256" s="269"/>
    </row>
    <row r="1257" spans="1:9" ht="15" customHeight="1">
      <c r="A1257" s="353" t="s">
        <v>5157</v>
      </c>
      <c r="B1257" s="268"/>
      <c r="C1257" s="268"/>
      <c r="D1257" s="268"/>
      <c r="E1257" s="269"/>
      <c r="F1257" s="216" t="s">
        <v>5158</v>
      </c>
      <c r="G1257" s="216" t="s">
        <v>5159</v>
      </c>
      <c r="H1257" s="216" t="s">
        <v>5160</v>
      </c>
      <c r="I1257" s="216" t="s">
        <v>5161</v>
      </c>
    </row>
    <row r="1258" spans="1:9" ht="15" customHeight="1">
      <c r="A1258" s="220" t="s">
        <v>5162</v>
      </c>
      <c r="B1258" s="354" t="s">
        <v>5163</v>
      </c>
      <c r="C1258" s="268"/>
      <c r="D1258" s="268"/>
      <c r="E1258" s="268"/>
      <c r="F1258" s="220" t="s">
        <v>5164</v>
      </c>
      <c r="G1258" s="224">
        <v>0.6</v>
      </c>
      <c r="H1258" s="221">
        <v>13.520799999999999</v>
      </c>
      <c r="I1258" s="221">
        <v>8.11</v>
      </c>
    </row>
    <row r="1259" spans="1:9" ht="15" customHeight="1">
      <c r="A1259" s="220" t="s">
        <v>5165</v>
      </c>
      <c r="B1259" s="354" t="s">
        <v>5166</v>
      </c>
      <c r="C1259" s="268"/>
      <c r="D1259" s="268"/>
      <c r="E1259" s="268"/>
      <c r="F1259" s="220" t="s">
        <v>5167</v>
      </c>
      <c r="G1259" s="224">
        <v>0.6</v>
      </c>
      <c r="H1259" s="221">
        <v>16.0152</v>
      </c>
      <c r="I1259" s="221">
        <v>9.61</v>
      </c>
    </row>
    <row r="1260" spans="1:9" ht="15" customHeight="1">
      <c r="A1260" s="177"/>
      <c r="B1260" s="177"/>
      <c r="C1260" s="177"/>
      <c r="D1260" s="177"/>
      <c r="E1260" s="177"/>
      <c r="F1260" s="177"/>
      <c r="G1260" s="344" t="s">
        <v>5168</v>
      </c>
      <c r="H1260" s="269"/>
      <c r="I1260" s="218">
        <v>17.72</v>
      </c>
    </row>
    <row r="1261" spans="1:9" ht="15" customHeight="1">
      <c r="A1261" s="177"/>
      <c r="B1261" s="177"/>
      <c r="C1261" s="177"/>
      <c r="D1261" s="177"/>
      <c r="E1261" s="177"/>
      <c r="F1261" s="177"/>
      <c r="G1261" s="349" t="s">
        <v>5169</v>
      </c>
      <c r="H1261" s="269"/>
      <c r="I1261" s="225">
        <v>17.72</v>
      </c>
    </row>
    <row r="1262" spans="1:9" ht="15" customHeight="1">
      <c r="A1262" s="177"/>
      <c r="B1262" s="177"/>
      <c r="C1262" s="177"/>
      <c r="D1262" s="177"/>
      <c r="E1262" s="177"/>
      <c r="F1262" s="177"/>
      <c r="G1262" s="349" t="s">
        <v>5170</v>
      </c>
      <c r="H1262" s="269"/>
      <c r="I1262" s="225">
        <v>1</v>
      </c>
    </row>
    <row r="1263" spans="1:9" ht="15" customHeight="1">
      <c r="A1263" s="177"/>
      <c r="B1263" s="177"/>
      <c r="C1263" s="177"/>
      <c r="D1263" s="177"/>
      <c r="E1263" s="177"/>
      <c r="F1263" s="177"/>
      <c r="G1263" s="349" t="s">
        <v>5171</v>
      </c>
      <c r="H1263" s="269"/>
      <c r="I1263" s="225">
        <v>17.72</v>
      </c>
    </row>
    <row r="1264" spans="1:9" ht="15" customHeight="1">
      <c r="A1264" s="353" t="s">
        <v>5172</v>
      </c>
      <c r="B1264" s="268"/>
      <c r="C1264" s="268"/>
      <c r="D1264" s="268"/>
      <c r="E1264" s="269"/>
      <c r="F1264" s="216" t="s">
        <v>5173</v>
      </c>
      <c r="G1264" s="216" t="s">
        <v>5174</v>
      </c>
      <c r="H1264" s="216" t="s">
        <v>5175</v>
      </c>
      <c r="I1264" s="216" t="s">
        <v>5176</v>
      </c>
    </row>
    <row r="1265" spans="1:9" ht="15" customHeight="1">
      <c r="A1265" s="220" t="s">
        <v>5177</v>
      </c>
      <c r="B1265" s="354" t="s">
        <v>5178</v>
      </c>
      <c r="C1265" s="268"/>
      <c r="D1265" s="268"/>
      <c r="E1265" s="269"/>
      <c r="F1265" s="220" t="s">
        <v>5179</v>
      </c>
      <c r="G1265" s="224">
        <v>1.1000000000000001</v>
      </c>
      <c r="H1265" s="221">
        <v>13.26</v>
      </c>
      <c r="I1265" s="221">
        <v>14.59</v>
      </c>
    </row>
    <row r="1266" spans="1:9" ht="15" customHeight="1">
      <c r="A1266" s="177"/>
      <c r="B1266" s="177"/>
      <c r="C1266" s="177"/>
      <c r="D1266" s="177"/>
      <c r="E1266" s="177"/>
      <c r="F1266" s="177"/>
      <c r="G1266" s="344" t="s">
        <v>5180</v>
      </c>
      <c r="H1266" s="269"/>
      <c r="I1266" s="218">
        <v>14.59</v>
      </c>
    </row>
    <row r="1267" spans="1:9" ht="15" customHeight="1">
      <c r="A1267" s="177"/>
      <c r="B1267" s="177"/>
      <c r="C1267" s="177"/>
      <c r="D1267" s="177"/>
      <c r="E1267" s="177"/>
      <c r="F1267" s="177"/>
      <c r="G1267" s="349" t="s">
        <v>5181</v>
      </c>
      <c r="H1267" s="269"/>
      <c r="I1267" s="221">
        <v>32.31</v>
      </c>
    </row>
    <row r="1268" spans="1:9" ht="15" customHeight="1">
      <c r="A1268" s="177"/>
      <c r="B1268" s="177"/>
      <c r="C1268" s="177"/>
      <c r="D1268" s="177"/>
      <c r="E1268" s="177"/>
      <c r="F1268" s="177"/>
      <c r="G1268" s="349" t="s">
        <v>5182</v>
      </c>
      <c r="H1268" s="269"/>
      <c r="I1268" s="218">
        <v>32.31</v>
      </c>
    </row>
    <row r="1269" spans="1:9" ht="15" customHeight="1">
      <c r="A1269" s="177"/>
      <c r="B1269" s="177"/>
      <c r="C1269" s="177"/>
      <c r="D1269" s="177"/>
      <c r="E1269" s="177"/>
      <c r="F1269" s="177"/>
      <c r="G1269" s="349" t="s">
        <v>5183</v>
      </c>
      <c r="H1269" s="269"/>
      <c r="I1269" s="218">
        <v>8.65</v>
      </c>
    </row>
    <row r="1270" spans="1:9" ht="15" customHeight="1">
      <c r="A1270" s="177"/>
      <c r="B1270" s="177"/>
      <c r="C1270" s="177"/>
      <c r="D1270" s="177"/>
      <c r="E1270" s="177"/>
      <c r="F1270" s="177"/>
      <c r="G1270" s="349" t="s">
        <v>5184</v>
      </c>
      <c r="H1270" s="269"/>
      <c r="I1270" s="218">
        <v>40.96</v>
      </c>
    </row>
    <row r="1271" spans="1:9" ht="9.75" customHeight="1">
      <c r="A1271" s="177"/>
      <c r="B1271" s="177"/>
      <c r="C1271" s="177"/>
      <c r="D1271" s="347"/>
      <c r="E1271" s="246"/>
      <c r="F1271" s="246"/>
      <c r="G1271" s="177"/>
      <c r="H1271" s="177"/>
      <c r="I1271" s="177"/>
    </row>
    <row r="1272" spans="1:9" ht="19.5" customHeight="1">
      <c r="A1272" s="348" t="s">
        <v>5185</v>
      </c>
      <c r="B1272" s="268"/>
      <c r="C1272" s="268"/>
      <c r="D1272" s="268"/>
      <c r="E1272" s="268"/>
      <c r="F1272" s="268"/>
      <c r="G1272" s="268"/>
      <c r="H1272" s="268"/>
      <c r="I1272" s="269"/>
    </row>
    <row r="1273" spans="1:9" ht="9.75" customHeight="1">
      <c r="A1273" s="353" t="s">
        <v>5186</v>
      </c>
      <c r="B1273" s="268"/>
      <c r="C1273" s="268"/>
      <c r="D1273" s="268"/>
      <c r="E1273" s="269"/>
      <c r="F1273" s="216" t="s">
        <v>5187</v>
      </c>
      <c r="G1273" s="216" t="s">
        <v>5188</v>
      </c>
      <c r="H1273" s="216" t="s">
        <v>5189</v>
      </c>
      <c r="I1273" s="216" t="s">
        <v>5190</v>
      </c>
    </row>
    <row r="1274" spans="1:9" ht="9.75" customHeight="1">
      <c r="A1274" s="220" t="s">
        <v>5191</v>
      </c>
      <c r="B1274" s="354" t="s">
        <v>5192</v>
      </c>
      <c r="C1274" s="268"/>
      <c r="D1274" s="268"/>
      <c r="E1274" s="268"/>
      <c r="F1274" s="220" t="s">
        <v>5193</v>
      </c>
      <c r="G1274" s="224">
        <v>0.4</v>
      </c>
      <c r="H1274" s="221">
        <v>13.520799999999999</v>
      </c>
      <c r="I1274" s="221">
        <v>5.41</v>
      </c>
    </row>
    <row r="1275" spans="1:9" ht="15" customHeight="1">
      <c r="A1275" s="220" t="s">
        <v>5194</v>
      </c>
      <c r="B1275" s="354" t="s">
        <v>5195</v>
      </c>
      <c r="C1275" s="268"/>
      <c r="D1275" s="268"/>
      <c r="E1275" s="268"/>
      <c r="F1275" s="220" t="s">
        <v>5196</v>
      </c>
      <c r="G1275" s="224">
        <v>0.4</v>
      </c>
      <c r="H1275" s="221">
        <v>16.0152</v>
      </c>
      <c r="I1275" s="221">
        <v>6.41</v>
      </c>
    </row>
    <row r="1276" spans="1:9" ht="15" customHeight="1">
      <c r="A1276" s="177"/>
      <c r="B1276" s="177"/>
      <c r="C1276" s="177"/>
      <c r="D1276" s="177"/>
      <c r="E1276" s="177"/>
      <c r="F1276" s="177"/>
      <c r="G1276" s="344" t="s">
        <v>5197</v>
      </c>
      <c r="H1276" s="269"/>
      <c r="I1276" s="218">
        <v>11.82</v>
      </c>
    </row>
    <row r="1277" spans="1:9" ht="15" customHeight="1">
      <c r="A1277" s="177"/>
      <c r="B1277" s="177"/>
      <c r="C1277" s="177"/>
      <c r="D1277" s="177"/>
      <c r="E1277" s="177"/>
      <c r="F1277" s="177"/>
      <c r="G1277" s="349" t="s">
        <v>5198</v>
      </c>
      <c r="H1277" s="269"/>
      <c r="I1277" s="225">
        <v>11.82</v>
      </c>
    </row>
    <row r="1278" spans="1:9" ht="15" customHeight="1">
      <c r="A1278" s="177"/>
      <c r="B1278" s="177"/>
      <c r="C1278" s="177"/>
      <c r="D1278" s="177"/>
      <c r="E1278" s="177"/>
      <c r="F1278" s="177"/>
      <c r="G1278" s="349" t="s">
        <v>5199</v>
      </c>
      <c r="H1278" s="269"/>
      <c r="I1278" s="225">
        <v>1</v>
      </c>
    </row>
    <row r="1279" spans="1:9" ht="15" customHeight="1">
      <c r="A1279" s="177"/>
      <c r="B1279" s="177"/>
      <c r="C1279" s="177"/>
      <c r="D1279" s="177"/>
      <c r="E1279" s="177"/>
      <c r="F1279" s="177"/>
      <c r="G1279" s="349" t="s">
        <v>5200</v>
      </c>
      <c r="H1279" s="269"/>
      <c r="I1279" s="225">
        <v>11.82</v>
      </c>
    </row>
    <row r="1280" spans="1:9" ht="15" customHeight="1">
      <c r="A1280" s="353" t="s">
        <v>5201</v>
      </c>
      <c r="B1280" s="268"/>
      <c r="C1280" s="268"/>
      <c r="D1280" s="268"/>
      <c r="E1280" s="269"/>
      <c r="F1280" s="216" t="s">
        <v>5202</v>
      </c>
      <c r="G1280" s="216" t="s">
        <v>5203</v>
      </c>
      <c r="H1280" s="216" t="s">
        <v>5204</v>
      </c>
      <c r="I1280" s="216" t="s">
        <v>5205</v>
      </c>
    </row>
    <row r="1281" spans="1:9" ht="15" customHeight="1">
      <c r="A1281" s="220" t="s">
        <v>5206</v>
      </c>
      <c r="B1281" s="354" t="s">
        <v>5207</v>
      </c>
      <c r="C1281" s="268"/>
      <c r="D1281" s="268"/>
      <c r="E1281" s="269"/>
      <c r="F1281" s="220" t="s">
        <v>5208</v>
      </c>
      <c r="G1281" s="224">
        <v>1</v>
      </c>
      <c r="H1281" s="221">
        <v>122.01</v>
      </c>
      <c r="I1281" s="221">
        <v>122.01</v>
      </c>
    </row>
    <row r="1282" spans="1:9" ht="15" customHeight="1">
      <c r="A1282" s="177"/>
      <c r="B1282" s="177"/>
      <c r="C1282" s="177"/>
      <c r="D1282" s="177"/>
      <c r="E1282" s="177"/>
      <c r="F1282" s="177"/>
      <c r="G1282" s="344" t="s">
        <v>5209</v>
      </c>
      <c r="H1282" s="269"/>
      <c r="I1282" s="218">
        <v>122.01</v>
      </c>
    </row>
    <row r="1283" spans="1:9" ht="15" customHeight="1">
      <c r="A1283" s="177"/>
      <c r="B1283" s="177"/>
      <c r="C1283" s="177"/>
      <c r="D1283" s="177"/>
      <c r="E1283" s="177"/>
      <c r="F1283" s="177"/>
      <c r="G1283" s="349" t="s">
        <v>5210</v>
      </c>
      <c r="H1283" s="269"/>
      <c r="I1283" s="221">
        <v>133.83000000000001</v>
      </c>
    </row>
    <row r="1284" spans="1:9" ht="15" customHeight="1">
      <c r="A1284" s="177"/>
      <c r="B1284" s="177"/>
      <c r="C1284" s="177"/>
      <c r="D1284" s="177"/>
      <c r="E1284" s="177"/>
      <c r="F1284" s="177"/>
      <c r="G1284" s="349" t="s">
        <v>5211</v>
      </c>
      <c r="H1284" s="269"/>
      <c r="I1284" s="218">
        <v>133.82</v>
      </c>
    </row>
    <row r="1285" spans="1:9" ht="15" customHeight="1">
      <c r="A1285" s="177"/>
      <c r="B1285" s="177"/>
      <c r="C1285" s="177"/>
      <c r="D1285" s="177"/>
      <c r="E1285" s="177"/>
      <c r="F1285" s="177"/>
      <c r="G1285" s="349" t="s">
        <v>5212</v>
      </c>
      <c r="H1285" s="269"/>
      <c r="I1285" s="218">
        <v>35.82</v>
      </c>
    </row>
    <row r="1286" spans="1:9" ht="15" customHeight="1">
      <c r="A1286" s="177"/>
      <c r="B1286" s="177"/>
      <c r="C1286" s="177"/>
      <c r="D1286" s="177"/>
      <c r="E1286" s="177"/>
      <c r="F1286" s="177"/>
      <c r="G1286" s="349" t="s">
        <v>5213</v>
      </c>
      <c r="H1286" s="269"/>
      <c r="I1286" s="218">
        <v>169.64</v>
      </c>
    </row>
    <row r="1287" spans="1:9" ht="15" customHeight="1">
      <c r="A1287" s="177"/>
      <c r="B1287" s="177"/>
      <c r="C1287" s="177"/>
      <c r="D1287" s="347"/>
      <c r="E1287" s="246"/>
      <c r="F1287" s="246"/>
      <c r="G1287" s="177"/>
      <c r="H1287" s="177"/>
      <c r="I1287" s="177"/>
    </row>
    <row r="1288" spans="1:9" ht="15" customHeight="1">
      <c r="A1288" s="348" t="s">
        <v>5214</v>
      </c>
      <c r="B1288" s="268"/>
      <c r="C1288" s="268"/>
      <c r="D1288" s="268"/>
      <c r="E1288" s="268"/>
      <c r="F1288" s="268"/>
      <c r="G1288" s="268"/>
      <c r="H1288" s="268"/>
      <c r="I1288" s="269"/>
    </row>
    <row r="1289" spans="1:9" ht="15" customHeight="1">
      <c r="A1289" s="353" t="s">
        <v>5215</v>
      </c>
      <c r="B1289" s="268"/>
      <c r="C1289" s="268"/>
      <c r="D1289" s="268"/>
      <c r="E1289" s="269"/>
      <c r="F1289" s="216" t="s">
        <v>5216</v>
      </c>
      <c r="G1289" s="216" t="s">
        <v>5217</v>
      </c>
      <c r="H1289" s="216" t="s">
        <v>5218</v>
      </c>
      <c r="I1289" s="216" t="s">
        <v>5219</v>
      </c>
    </row>
    <row r="1290" spans="1:9" ht="15" customHeight="1">
      <c r="A1290" s="220" t="s">
        <v>5220</v>
      </c>
      <c r="B1290" s="354" t="s">
        <v>5221</v>
      </c>
      <c r="C1290" s="268"/>
      <c r="D1290" s="268"/>
      <c r="E1290" s="268"/>
      <c r="F1290" s="220" t="s">
        <v>5222</v>
      </c>
      <c r="G1290" s="224">
        <v>0.15</v>
      </c>
      <c r="H1290" s="221">
        <v>13.520799999999999</v>
      </c>
      <c r="I1290" s="221">
        <v>2.0299999999999998</v>
      </c>
    </row>
    <row r="1291" spans="1:9" ht="15" customHeight="1">
      <c r="A1291" s="220" t="s">
        <v>5223</v>
      </c>
      <c r="B1291" s="354" t="s">
        <v>5224</v>
      </c>
      <c r="C1291" s="268"/>
      <c r="D1291" s="268"/>
      <c r="E1291" s="268"/>
      <c r="F1291" s="220" t="s">
        <v>5225</v>
      </c>
      <c r="G1291" s="224">
        <v>0.15</v>
      </c>
      <c r="H1291" s="221">
        <v>16.0152</v>
      </c>
      <c r="I1291" s="221">
        <v>2.4</v>
      </c>
    </row>
    <row r="1292" spans="1:9" ht="15" customHeight="1">
      <c r="A1292" s="177"/>
      <c r="B1292" s="177"/>
      <c r="C1292" s="177"/>
      <c r="D1292" s="177"/>
      <c r="E1292" s="177"/>
      <c r="F1292" s="177"/>
      <c r="G1292" s="344" t="s">
        <v>5226</v>
      </c>
      <c r="H1292" s="269"/>
      <c r="I1292" s="218">
        <v>4.43</v>
      </c>
    </row>
    <row r="1293" spans="1:9" ht="15" customHeight="1">
      <c r="A1293" s="177"/>
      <c r="B1293" s="177"/>
      <c r="C1293" s="177"/>
      <c r="D1293" s="177"/>
      <c r="E1293" s="177"/>
      <c r="F1293" s="177"/>
      <c r="G1293" s="349" t="s">
        <v>5227</v>
      </c>
      <c r="H1293" s="269"/>
      <c r="I1293" s="225">
        <v>4.43</v>
      </c>
    </row>
    <row r="1294" spans="1:9" ht="9.75" customHeight="1">
      <c r="A1294" s="177"/>
      <c r="B1294" s="177"/>
      <c r="C1294" s="177"/>
      <c r="D1294" s="177"/>
      <c r="E1294" s="177"/>
      <c r="F1294" s="177"/>
      <c r="G1294" s="349" t="s">
        <v>5228</v>
      </c>
      <c r="H1294" s="269"/>
      <c r="I1294" s="225">
        <v>1</v>
      </c>
    </row>
    <row r="1295" spans="1:9" ht="19.5" customHeight="1">
      <c r="A1295" s="177"/>
      <c r="B1295" s="177"/>
      <c r="C1295" s="177"/>
      <c r="D1295" s="177"/>
      <c r="E1295" s="177"/>
      <c r="F1295" s="177"/>
      <c r="G1295" s="349" t="s">
        <v>5229</v>
      </c>
      <c r="H1295" s="269"/>
      <c r="I1295" s="225">
        <v>4.43</v>
      </c>
    </row>
    <row r="1296" spans="1:9" ht="15" customHeight="1">
      <c r="A1296" s="353" t="s">
        <v>5230</v>
      </c>
      <c r="B1296" s="268"/>
      <c r="C1296" s="268"/>
      <c r="D1296" s="268"/>
      <c r="E1296" s="269"/>
      <c r="F1296" s="216" t="s">
        <v>5231</v>
      </c>
      <c r="G1296" s="216" t="s">
        <v>5232</v>
      </c>
      <c r="H1296" s="216" t="s">
        <v>5233</v>
      </c>
      <c r="I1296" s="216" t="s">
        <v>5234</v>
      </c>
    </row>
    <row r="1297" spans="1:9" ht="19.5" customHeight="1">
      <c r="A1297" s="220" t="s">
        <v>5235</v>
      </c>
      <c r="B1297" s="354" t="s">
        <v>5236</v>
      </c>
      <c r="C1297" s="268"/>
      <c r="D1297" s="268"/>
      <c r="E1297" s="269"/>
      <c r="F1297" s="220" t="s">
        <v>5237</v>
      </c>
      <c r="G1297" s="224">
        <v>1</v>
      </c>
      <c r="H1297" s="221">
        <v>55.5</v>
      </c>
      <c r="I1297" s="221">
        <v>55.5</v>
      </c>
    </row>
    <row r="1298" spans="1:9" ht="15" customHeight="1">
      <c r="A1298" s="177"/>
      <c r="B1298" s="177"/>
      <c r="C1298" s="177"/>
      <c r="D1298" s="177"/>
      <c r="E1298" s="177"/>
      <c r="F1298" s="177"/>
      <c r="G1298" s="344" t="s">
        <v>5238</v>
      </c>
      <c r="H1298" s="269"/>
      <c r="I1298" s="218">
        <v>55.5</v>
      </c>
    </row>
    <row r="1299" spans="1:9" ht="15" customHeight="1">
      <c r="A1299" s="177"/>
      <c r="B1299" s="177"/>
      <c r="C1299" s="177"/>
      <c r="D1299" s="177"/>
      <c r="E1299" s="177"/>
      <c r="F1299" s="177"/>
      <c r="G1299" s="349" t="s">
        <v>5239</v>
      </c>
      <c r="H1299" s="269"/>
      <c r="I1299" s="221">
        <v>59.93</v>
      </c>
    </row>
    <row r="1300" spans="1:9" ht="15" customHeight="1">
      <c r="A1300" s="177"/>
      <c r="B1300" s="177"/>
      <c r="C1300" s="177"/>
      <c r="D1300" s="177"/>
      <c r="E1300" s="177"/>
      <c r="F1300" s="177"/>
      <c r="G1300" s="349" t="s">
        <v>5240</v>
      </c>
      <c r="H1300" s="269"/>
      <c r="I1300" s="218">
        <v>59.93</v>
      </c>
    </row>
    <row r="1301" spans="1:9" ht="15" customHeight="1">
      <c r="A1301" s="177"/>
      <c r="B1301" s="177"/>
      <c r="C1301" s="177"/>
      <c r="D1301" s="177"/>
      <c r="E1301" s="177"/>
      <c r="F1301" s="177"/>
      <c r="G1301" s="349" t="s">
        <v>5241</v>
      </c>
      <c r="H1301" s="269"/>
      <c r="I1301" s="218">
        <v>16.04</v>
      </c>
    </row>
    <row r="1302" spans="1:9" ht="15" customHeight="1">
      <c r="A1302" s="177"/>
      <c r="B1302" s="177"/>
      <c r="C1302" s="177"/>
      <c r="D1302" s="177"/>
      <c r="E1302" s="177"/>
      <c r="F1302" s="177"/>
      <c r="G1302" s="349" t="s">
        <v>5242</v>
      </c>
      <c r="H1302" s="269"/>
      <c r="I1302" s="218">
        <v>75.97</v>
      </c>
    </row>
    <row r="1303" spans="1:9" ht="15" customHeight="1">
      <c r="A1303" s="177"/>
      <c r="B1303" s="177"/>
      <c r="C1303" s="177"/>
      <c r="D1303" s="347"/>
      <c r="E1303" s="246"/>
      <c r="F1303" s="246"/>
      <c r="G1303" s="177"/>
      <c r="H1303" s="177"/>
      <c r="I1303" s="177"/>
    </row>
    <row r="1304" spans="1:9" ht="15" customHeight="1">
      <c r="A1304" s="348" t="s">
        <v>5243</v>
      </c>
      <c r="B1304" s="268"/>
      <c r="C1304" s="268"/>
      <c r="D1304" s="268"/>
      <c r="E1304" s="268"/>
      <c r="F1304" s="268"/>
      <c r="G1304" s="268"/>
      <c r="H1304" s="268"/>
      <c r="I1304" s="269"/>
    </row>
    <row r="1305" spans="1:9" ht="15" customHeight="1">
      <c r="A1305" s="357" t="s">
        <v>5244</v>
      </c>
      <c r="B1305" s="327"/>
      <c r="C1305" s="362" t="s">
        <v>5245</v>
      </c>
      <c r="D1305" s="266"/>
      <c r="E1305" s="355" t="s">
        <v>5246</v>
      </c>
      <c r="F1305" s="269"/>
      <c r="G1305" s="355" t="s">
        <v>5247</v>
      </c>
      <c r="H1305" s="269"/>
      <c r="I1305" s="360" t="s">
        <v>5248</v>
      </c>
    </row>
    <row r="1306" spans="1:9" ht="36" customHeight="1">
      <c r="A1306" s="335"/>
      <c r="B1306" s="358"/>
      <c r="C1306" s="335"/>
      <c r="D1306" s="332"/>
      <c r="E1306" s="226" t="s">
        <v>5249</v>
      </c>
      <c r="F1306" s="226" t="s">
        <v>5250</v>
      </c>
      <c r="G1306" s="226" t="s">
        <v>5251</v>
      </c>
      <c r="H1306" s="226" t="s">
        <v>5252</v>
      </c>
      <c r="I1306" s="296"/>
    </row>
    <row r="1307" spans="1:9" ht="15" customHeight="1">
      <c r="A1307" s="220" t="s">
        <v>5253</v>
      </c>
      <c r="B1307" s="219" t="s">
        <v>5254</v>
      </c>
      <c r="C1307" s="359">
        <v>0.15181425000000001</v>
      </c>
      <c r="D1307" s="269"/>
      <c r="E1307" s="227">
        <v>1</v>
      </c>
      <c r="F1307" s="227">
        <v>0</v>
      </c>
      <c r="G1307" s="225">
        <v>35.11</v>
      </c>
      <c r="H1307" s="225">
        <v>14.08</v>
      </c>
      <c r="I1307" s="225">
        <v>5.3301983174999998</v>
      </c>
    </row>
    <row r="1308" spans="1:9" ht="15" customHeight="1">
      <c r="A1308" s="177"/>
      <c r="B1308" s="177"/>
      <c r="C1308" s="177"/>
      <c r="D1308" s="177"/>
      <c r="E1308" s="177"/>
      <c r="F1308" s="177"/>
      <c r="G1308" s="344" t="s">
        <v>5255</v>
      </c>
      <c r="H1308" s="269"/>
      <c r="I1308" s="228">
        <v>5.3301999999999996</v>
      </c>
    </row>
    <row r="1309" spans="1:9" ht="15" customHeight="1">
      <c r="A1309" s="353" t="s">
        <v>5256</v>
      </c>
      <c r="B1309" s="268"/>
      <c r="C1309" s="268"/>
      <c r="D1309" s="268"/>
      <c r="E1309" s="269"/>
      <c r="F1309" s="216" t="s">
        <v>5257</v>
      </c>
      <c r="G1309" s="216" t="s">
        <v>5258</v>
      </c>
      <c r="H1309" s="216" t="s">
        <v>5259</v>
      </c>
      <c r="I1309" s="216" t="s">
        <v>5260</v>
      </c>
    </row>
    <row r="1310" spans="1:9" ht="15" customHeight="1">
      <c r="A1310" s="220" t="s">
        <v>5261</v>
      </c>
      <c r="B1310" s="354" t="s">
        <v>5262</v>
      </c>
      <c r="C1310" s="268"/>
      <c r="D1310" s="268"/>
      <c r="E1310" s="268"/>
      <c r="F1310" s="220" t="s">
        <v>5263</v>
      </c>
      <c r="G1310" s="224">
        <v>1.0631250000000001</v>
      </c>
      <c r="H1310" s="221">
        <v>16.0152</v>
      </c>
      <c r="I1310" s="221">
        <v>17.03</v>
      </c>
    </row>
    <row r="1311" spans="1:9" ht="9.75" customHeight="1">
      <c r="A1311" s="220" t="s">
        <v>5264</v>
      </c>
      <c r="B1311" s="354" t="s">
        <v>5265</v>
      </c>
      <c r="C1311" s="268"/>
      <c r="D1311" s="268"/>
      <c r="E1311" s="268"/>
      <c r="F1311" s="220" t="s">
        <v>5266</v>
      </c>
      <c r="G1311" s="224">
        <v>4.6342499999999998</v>
      </c>
      <c r="H1311" s="221">
        <v>11.7669</v>
      </c>
      <c r="I1311" s="221">
        <v>54.55</v>
      </c>
    </row>
    <row r="1312" spans="1:9" ht="19.5" customHeight="1">
      <c r="A1312" s="177"/>
      <c r="B1312" s="177"/>
      <c r="C1312" s="177"/>
      <c r="D1312" s="177"/>
      <c r="E1312" s="177"/>
      <c r="F1312" s="177"/>
      <c r="G1312" s="344" t="s">
        <v>5267</v>
      </c>
      <c r="H1312" s="269"/>
      <c r="I1312" s="218">
        <v>71.58</v>
      </c>
    </row>
    <row r="1313" spans="1:9" ht="15" customHeight="1">
      <c r="A1313" s="177"/>
      <c r="B1313" s="177"/>
      <c r="C1313" s="177"/>
      <c r="D1313" s="177"/>
      <c r="E1313" s="177"/>
      <c r="F1313" s="177"/>
      <c r="G1313" s="349" t="s">
        <v>5268</v>
      </c>
      <c r="H1313" s="269"/>
      <c r="I1313" s="225">
        <v>76.910200000000003</v>
      </c>
    </row>
    <row r="1314" spans="1:9" ht="15" customHeight="1">
      <c r="A1314" s="177"/>
      <c r="B1314" s="177"/>
      <c r="C1314" s="177"/>
      <c r="D1314" s="177"/>
      <c r="E1314" s="177"/>
      <c r="F1314" s="177"/>
      <c r="G1314" s="349" t="s">
        <v>5269</v>
      </c>
      <c r="H1314" s="269"/>
      <c r="I1314" s="225">
        <v>1</v>
      </c>
    </row>
    <row r="1315" spans="1:9" ht="15" customHeight="1">
      <c r="A1315" s="177"/>
      <c r="B1315" s="177"/>
      <c r="C1315" s="177"/>
      <c r="D1315" s="177"/>
      <c r="E1315" s="177"/>
      <c r="F1315" s="177"/>
      <c r="G1315" s="349" t="s">
        <v>5270</v>
      </c>
      <c r="H1315" s="269"/>
      <c r="I1315" s="225">
        <v>76.910200000000003</v>
      </c>
    </row>
    <row r="1316" spans="1:9" ht="15" customHeight="1">
      <c r="A1316" s="353" t="s">
        <v>5271</v>
      </c>
      <c r="B1316" s="268"/>
      <c r="C1316" s="268"/>
      <c r="D1316" s="268"/>
      <c r="E1316" s="269"/>
      <c r="F1316" s="216" t="s">
        <v>5272</v>
      </c>
      <c r="G1316" s="216" t="s">
        <v>5273</v>
      </c>
      <c r="H1316" s="216" t="s">
        <v>5274</v>
      </c>
      <c r="I1316" s="216" t="s">
        <v>5275</v>
      </c>
    </row>
    <row r="1317" spans="1:9" ht="15" customHeight="1">
      <c r="A1317" s="220" t="s">
        <v>5276</v>
      </c>
      <c r="B1317" s="354" t="s">
        <v>5277</v>
      </c>
      <c r="C1317" s="268"/>
      <c r="D1317" s="268"/>
      <c r="E1317" s="269"/>
      <c r="F1317" s="220" t="s">
        <v>5278</v>
      </c>
      <c r="G1317" s="224">
        <v>0.14288400000000001</v>
      </c>
      <c r="H1317" s="221">
        <v>90</v>
      </c>
      <c r="I1317" s="221">
        <v>12.86</v>
      </c>
    </row>
    <row r="1318" spans="1:9" ht="15" customHeight="1">
      <c r="A1318" s="220" t="s">
        <v>5279</v>
      </c>
      <c r="B1318" s="354" t="s">
        <v>5280</v>
      </c>
      <c r="C1318" s="268"/>
      <c r="D1318" s="268"/>
      <c r="E1318" s="269"/>
      <c r="F1318" s="220" t="s">
        <v>5281</v>
      </c>
      <c r="G1318" s="224">
        <v>8.101013E-2</v>
      </c>
      <c r="H1318" s="221">
        <v>110.44</v>
      </c>
      <c r="I1318" s="221">
        <v>8.9499999999999993</v>
      </c>
    </row>
    <row r="1319" spans="1:9" ht="15" customHeight="1">
      <c r="A1319" s="220" t="s">
        <v>5282</v>
      </c>
      <c r="B1319" s="354" t="s">
        <v>5283</v>
      </c>
      <c r="C1319" s="268"/>
      <c r="D1319" s="268"/>
      <c r="E1319" s="269"/>
      <c r="F1319" s="220" t="s">
        <v>5284</v>
      </c>
      <c r="G1319" s="224">
        <v>8.101013E-2</v>
      </c>
      <c r="H1319" s="221">
        <v>110.44</v>
      </c>
      <c r="I1319" s="221">
        <v>8.9499999999999993</v>
      </c>
    </row>
    <row r="1320" spans="1:9" ht="15" customHeight="1">
      <c r="A1320" s="220" t="s">
        <v>5285</v>
      </c>
      <c r="B1320" s="354" t="s">
        <v>5286</v>
      </c>
      <c r="C1320" s="268"/>
      <c r="D1320" s="268"/>
      <c r="E1320" s="269"/>
      <c r="F1320" s="220" t="s">
        <v>5287</v>
      </c>
      <c r="G1320" s="224">
        <v>74.418750000000003</v>
      </c>
      <c r="H1320" s="221">
        <v>0.46</v>
      </c>
      <c r="I1320" s="221">
        <v>34.229999999999997</v>
      </c>
    </row>
    <row r="1321" spans="1:9" ht="15" customHeight="1">
      <c r="A1321" s="177"/>
      <c r="B1321" s="177"/>
      <c r="C1321" s="177"/>
      <c r="D1321" s="177"/>
      <c r="E1321" s="177"/>
      <c r="F1321" s="177"/>
      <c r="G1321" s="344" t="s">
        <v>5288</v>
      </c>
      <c r="H1321" s="269"/>
      <c r="I1321" s="218">
        <v>64.989999999999995</v>
      </c>
    </row>
    <row r="1322" spans="1:9" ht="15" customHeight="1">
      <c r="A1322" s="177"/>
      <c r="B1322" s="177"/>
      <c r="C1322" s="177"/>
      <c r="D1322" s="177"/>
      <c r="E1322" s="177"/>
      <c r="F1322" s="177"/>
      <c r="G1322" s="349" t="s">
        <v>5289</v>
      </c>
      <c r="H1322" s="269"/>
      <c r="I1322" s="221">
        <v>141.90020000000001</v>
      </c>
    </row>
    <row r="1323" spans="1:9" ht="9.75" customHeight="1">
      <c r="A1323" s="177"/>
      <c r="B1323" s="177"/>
      <c r="C1323" s="177"/>
      <c r="D1323" s="177"/>
      <c r="E1323" s="177"/>
      <c r="F1323" s="177"/>
      <c r="G1323" s="349" t="s">
        <v>5290</v>
      </c>
      <c r="H1323" s="269"/>
      <c r="I1323" s="218">
        <v>141.87</v>
      </c>
    </row>
    <row r="1324" spans="1:9" ht="19.5" customHeight="1">
      <c r="A1324" s="177"/>
      <c r="B1324" s="177"/>
      <c r="C1324" s="177"/>
      <c r="D1324" s="177"/>
      <c r="E1324" s="177"/>
      <c r="F1324" s="177"/>
      <c r="G1324" s="349" t="s">
        <v>5291</v>
      </c>
      <c r="H1324" s="269"/>
      <c r="I1324" s="218">
        <v>37.979999999999997</v>
      </c>
    </row>
    <row r="1325" spans="1:9" ht="15" customHeight="1">
      <c r="A1325" s="177"/>
      <c r="B1325" s="177"/>
      <c r="C1325" s="177"/>
      <c r="D1325" s="177"/>
      <c r="E1325" s="177"/>
      <c r="F1325" s="177"/>
      <c r="G1325" s="349" t="s">
        <v>5292</v>
      </c>
      <c r="H1325" s="269"/>
      <c r="I1325" s="218">
        <v>179.85</v>
      </c>
    </row>
    <row r="1326" spans="1:9" ht="15" customHeight="1">
      <c r="A1326" s="177"/>
      <c r="B1326" s="177"/>
      <c r="C1326" s="177"/>
      <c r="D1326" s="347"/>
      <c r="E1326" s="246"/>
      <c r="F1326" s="246"/>
      <c r="G1326" s="177"/>
      <c r="H1326" s="177"/>
      <c r="I1326" s="177"/>
    </row>
    <row r="1327" spans="1:9" ht="15" customHeight="1">
      <c r="A1327" s="348" t="s">
        <v>5293</v>
      </c>
      <c r="B1327" s="268"/>
      <c r="C1327" s="268"/>
      <c r="D1327" s="268"/>
      <c r="E1327" s="268"/>
      <c r="F1327" s="268"/>
      <c r="G1327" s="268"/>
      <c r="H1327" s="268"/>
      <c r="I1327" s="269"/>
    </row>
    <row r="1328" spans="1:9" ht="15" customHeight="1">
      <c r="A1328" s="351" t="s">
        <v>5294</v>
      </c>
      <c r="B1328" s="268"/>
      <c r="C1328" s="269"/>
      <c r="D1328" s="352" t="s">
        <v>5295</v>
      </c>
      <c r="E1328" s="269"/>
      <c r="F1328" s="226" t="s">
        <v>5296</v>
      </c>
      <c r="G1328" s="226" t="s">
        <v>5297</v>
      </c>
      <c r="H1328" s="226" t="s">
        <v>5298</v>
      </c>
      <c r="I1328" s="226" t="s">
        <v>5299</v>
      </c>
    </row>
    <row r="1329" spans="1:9" ht="15" customHeight="1">
      <c r="A1329" s="229" t="s">
        <v>5300</v>
      </c>
      <c r="B1329" s="345" t="s">
        <v>5301</v>
      </c>
      <c r="C1329" s="269"/>
      <c r="D1329" s="350" t="s">
        <v>5302</v>
      </c>
      <c r="E1329" s="269"/>
      <c r="F1329" s="229" t="s">
        <v>5303</v>
      </c>
      <c r="G1329" s="230">
        <v>1</v>
      </c>
      <c r="H1329" s="231">
        <v>926.1</v>
      </c>
      <c r="I1329" s="231">
        <v>926.1</v>
      </c>
    </row>
    <row r="1330" spans="1:9" ht="15" customHeight="1">
      <c r="A1330" s="177"/>
      <c r="B1330" s="177"/>
      <c r="C1330" s="177"/>
      <c r="D1330" s="177"/>
      <c r="E1330" s="177"/>
      <c r="F1330" s="177"/>
      <c r="G1330" s="346" t="s">
        <v>5304</v>
      </c>
      <c r="H1330" s="269"/>
      <c r="I1330" s="232">
        <v>926.1</v>
      </c>
    </row>
    <row r="1331" spans="1:9" ht="15" customHeight="1">
      <c r="A1331" s="351" t="s">
        <v>5305</v>
      </c>
      <c r="B1331" s="268"/>
      <c r="C1331" s="269"/>
      <c r="D1331" s="352" t="s">
        <v>5306</v>
      </c>
      <c r="E1331" s="269"/>
      <c r="F1331" s="226" t="s">
        <v>5307</v>
      </c>
      <c r="G1331" s="226" t="s">
        <v>5308</v>
      </c>
      <c r="H1331" s="226" t="s">
        <v>5309</v>
      </c>
      <c r="I1331" s="226" t="s">
        <v>5310</v>
      </c>
    </row>
    <row r="1332" spans="1:9" ht="15" customHeight="1">
      <c r="A1332" s="229" t="s">
        <v>5311</v>
      </c>
      <c r="B1332" s="345" t="s">
        <v>5312</v>
      </c>
      <c r="C1332" s="269"/>
      <c r="D1332" s="350" t="s">
        <v>5313</v>
      </c>
      <c r="E1332" s="269"/>
      <c r="F1332" s="229" t="s">
        <v>5314</v>
      </c>
      <c r="G1332" s="230">
        <v>4</v>
      </c>
      <c r="H1332" s="231">
        <v>21.52</v>
      </c>
      <c r="I1332" s="231">
        <v>86.08</v>
      </c>
    </row>
    <row r="1333" spans="1:9" ht="15" customHeight="1">
      <c r="A1333" s="177"/>
      <c r="B1333" s="177"/>
      <c r="C1333" s="177"/>
      <c r="D1333" s="177"/>
      <c r="E1333" s="177"/>
      <c r="F1333" s="177"/>
      <c r="G1333" s="346" t="s">
        <v>5315</v>
      </c>
      <c r="H1333" s="269"/>
      <c r="I1333" s="232">
        <v>86.08</v>
      </c>
    </row>
    <row r="1334" spans="1:9" ht="15" customHeight="1">
      <c r="A1334" s="351" t="s">
        <v>5316</v>
      </c>
      <c r="B1334" s="268"/>
      <c r="C1334" s="269"/>
      <c r="D1334" s="352" t="s">
        <v>5317</v>
      </c>
      <c r="E1334" s="269"/>
      <c r="F1334" s="226" t="s">
        <v>5318</v>
      </c>
      <c r="G1334" s="226" t="s">
        <v>5319</v>
      </c>
      <c r="H1334" s="226" t="s">
        <v>5320</v>
      </c>
      <c r="I1334" s="226" t="s">
        <v>5321</v>
      </c>
    </row>
    <row r="1335" spans="1:9" ht="9.75" customHeight="1">
      <c r="A1335" s="229" t="s">
        <v>5322</v>
      </c>
      <c r="B1335" s="345" t="s">
        <v>5323</v>
      </c>
      <c r="C1335" s="269"/>
      <c r="D1335" s="350" t="s">
        <v>5324</v>
      </c>
      <c r="E1335" s="269"/>
      <c r="F1335" s="229" t="s">
        <v>5325</v>
      </c>
      <c r="G1335" s="230">
        <v>1.413</v>
      </c>
      <c r="H1335" s="231">
        <v>20.21</v>
      </c>
      <c r="I1335" s="231">
        <v>28.56</v>
      </c>
    </row>
    <row r="1336" spans="1:9" ht="19.5" customHeight="1">
      <c r="A1336" s="229" t="s">
        <v>5326</v>
      </c>
      <c r="B1336" s="345" t="s">
        <v>5327</v>
      </c>
      <c r="C1336" s="269"/>
      <c r="D1336" s="350" t="s">
        <v>5328</v>
      </c>
      <c r="E1336" s="269"/>
      <c r="F1336" s="229" t="s">
        <v>5329</v>
      </c>
      <c r="G1336" s="230">
        <v>4.593</v>
      </c>
      <c r="H1336" s="231">
        <v>22.78</v>
      </c>
      <c r="I1336" s="231">
        <v>104.63</v>
      </c>
    </row>
    <row r="1337" spans="1:9" ht="15" customHeight="1">
      <c r="A1337" s="229" t="s">
        <v>5330</v>
      </c>
      <c r="B1337" s="345" t="s">
        <v>5331</v>
      </c>
      <c r="C1337" s="269"/>
      <c r="D1337" s="350" t="s">
        <v>5332</v>
      </c>
      <c r="E1337" s="269"/>
      <c r="F1337" s="229" t="s">
        <v>5333</v>
      </c>
      <c r="G1337" s="230">
        <v>0.111</v>
      </c>
      <c r="H1337" s="231">
        <v>223.26</v>
      </c>
      <c r="I1337" s="231">
        <v>24.78</v>
      </c>
    </row>
    <row r="1338" spans="1:9" ht="15" customHeight="1">
      <c r="A1338" s="177"/>
      <c r="B1338" s="177"/>
      <c r="C1338" s="177"/>
      <c r="D1338" s="177"/>
      <c r="E1338" s="177"/>
      <c r="F1338" s="177"/>
      <c r="G1338" s="346" t="s">
        <v>5334</v>
      </c>
      <c r="H1338" s="269"/>
      <c r="I1338" s="232">
        <v>157.97</v>
      </c>
    </row>
    <row r="1339" spans="1:9" ht="15" customHeight="1">
      <c r="A1339" s="177"/>
      <c r="B1339" s="177"/>
      <c r="C1339" s="177"/>
      <c r="D1339" s="177"/>
      <c r="E1339" s="177"/>
      <c r="F1339" s="177"/>
      <c r="G1339" s="349" t="s">
        <v>5335</v>
      </c>
      <c r="H1339" s="269"/>
      <c r="I1339" s="218">
        <v>1170.1500000000001</v>
      </c>
    </row>
    <row r="1340" spans="1:9" ht="15" customHeight="1">
      <c r="A1340" s="177"/>
      <c r="B1340" s="177"/>
      <c r="C1340" s="177"/>
      <c r="D1340" s="177"/>
      <c r="E1340" s="177"/>
      <c r="F1340" s="177"/>
      <c r="G1340" s="349" t="s">
        <v>5336</v>
      </c>
      <c r="H1340" s="269"/>
      <c r="I1340" s="218">
        <v>313.25</v>
      </c>
    </row>
    <row r="1341" spans="1:9" ht="15" customHeight="1">
      <c r="A1341" s="177"/>
      <c r="B1341" s="177"/>
      <c r="C1341" s="177"/>
      <c r="D1341" s="177"/>
      <c r="E1341" s="177"/>
      <c r="F1341" s="177"/>
      <c r="G1341" s="349" t="s">
        <v>5337</v>
      </c>
      <c r="H1341" s="269"/>
      <c r="I1341" s="218">
        <v>1483.4</v>
      </c>
    </row>
    <row r="1342" spans="1:9" ht="27.75" customHeight="1">
      <c r="A1342" s="177"/>
      <c r="B1342" s="177"/>
      <c r="C1342" s="177"/>
      <c r="D1342" s="347"/>
      <c r="E1342" s="246"/>
      <c r="F1342" s="246"/>
      <c r="G1342" s="177"/>
      <c r="H1342" s="177"/>
      <c r="I1342" s="177"/>
    </row>
    <row r="1343" spans="1:9" ht="15" customHeight="1">
      <c r="A1343" s="348" t="s">
        <v>5338</v>
      </c>
      <c r="B1343" s="268"/>
      <c r="C1343" s="268"/>
      <c r="D1343" s="268"/>
      <c r="E1343" s="268"/>
      <c r="F1343" s="268"/>
      <c r="G1343" s="268"/>
      <c r="H1343" s="268"/>
      <c r="I1343" s="269"/>
    </row>
    <row r="1344" spans="1:9" ht="15" customHeight="1">
      <c r="A1344" s="351" t="s">
        <v>5339</v>
      </c>
      <c r="B1344" s="268"/>
      <c r="C1344" s="269"/>
      <c r="D1344" s="352" t="s">
        <v>5340</v>
      </c>
      <c r="E1344" s="269"/>
      <c r="F1344" s="226" t="s">
        <v>5341</v>
      </c>
      <c r="G1344" s="226" t="s">
        <v>5342</v>
      </c>
      <c r="H1344" s="226" t="s">
        <v>5343</v>
      </c>
      <c r="I1344" s="226" t="s">
        <v>5344</v>
      </c>
    </row>
    <row r="1345" spans="1:9" ht="15" customHeight="1">
      <c r="A1345" s="229" t="s">
        <v>5345</v>
      </c>
      <c r="B1345" s="345" t="s">
        <v>5346</v>
      </c>
      <c r="C1345" s="269"/>
      <c r="D1345" s="350" t="s">
        <v>5347</v>
      </c>
      <c r="E1345" s="269"/>
      <c r="F1345" s="229" t="s">
        <v>5348</v>
      </c>
      <c r="G1345" s="230">
        <v>1</v>
      </c>
      <c r="H1345" s="231">
        <v>13.520799999999999</v>
      </c>
      <c r="I1345" s="231">
        <v>13.52</v>
      </c>
    </row>
    <row r="1346" spans="1:9" ht="15" customHeight="1">
      <c r="A1346" s="229" t="s">
        <v>5349</v>
      </c>
      <c r="B1346" s="345" t="s">
        <v>5350</v>
      </c>
      <c r="C1346" s="269"/>
      <c r="D1346" s="350" t="s">
        <v>5351</v>
      </c>
      <c r="E1346" s="269"/>
      <c r="F1346" s="229" t="s">
        <v>5352</v>
      </c>
      <c r="G1346" s="230">
        <v>1</v>
      </c>
      <c r="H1346" s="231">
        <v>16.0152</v>
      </c>
      <c r="I1346" s="231">
        <v>16.02</v>
      </c>
    </row>
    <row r="1347" spans="1:9" ht="9.75" customHeight="1">
      <c r="A1347" s="177"/>
      <c r="B1347" s="177"/>
      <c r="C1347" s="177"/>
      <c r="D1347" s="177"/>
      <c r="E1347" s="177"/>
      <c r="F1347" s="177"/>
      <c r="G1347" s="346" t="s">
        <v>5353</v>
      </c>
      <c r="H1347" s="269"/>
      <c r="I1347" s="232">
        <v>29.54</v>
      </c>
    </row>
    <row r="1348" spans="1:9" ht="19.5" customHeight="1">
      <c r="A1348" s="351" t="s">
        <v>5354</v>
      </c>
      <c r="B1348" s="268"/>
      <c r="C1348" s="269"/>
      <c r="D1348" s="352" t="s">
        <v>5355</v>
      </c>
      <c r="E1348" s="269"/>
      <c r="F1348" s="226" t="s">
        <v>5356</v>
      </c>
      <c r="G1348" s="226" t="s">
        <v>5357</v>
      </c>
      <c r="H1348" s="226" t="s">
        <v>5358</v>
      </c>
      <c r="I1348" s="226" t="s">
        <v>5359</v>
      </c>
    </row>
    <row r="1349" spans="1:9" ht="15" customHeight="1">
      <c r="A1349" s="229" t="s">
        <v>5360</v>
      </c>
      <c r="B1349" s="345" t="s">
        <v>5361</v>
      </c>
      <c r="C1349" s="269"/>
      <c r="D1349" s="350" t="s">
        <v>5362</v>
      </c>
      <c r="E1349" s="269"/>
      <c r="F1349" s="229" t="s">
        <v>5363</v>
      </c>
      <c r="G1349" s="230">
        <v>1</v>
      </c>
      <c r="H1349" s="231">
        <v>98.91</v>
      </c>
      <c r="I1349" s="231">
        <v>98.91</v>
      </c>
    </row>
    <row r="1350" spans="1:9" ht="15" customHeight="1">
      <c r="A1350" s="177"/>
      <c r="B1350" s="177"/>
      <c r="C1350" s="177"/>
      <c r="D1350" s="177"/>
      <c r="E1350" s="177"/>
      <c r="F1350" s="177"/>
      <c r="G1350" s="346" t="s">
        <v>5364</v>
      </c>
      <c r="H1350" s="269"/>
      <c r="I1350" s="232">
        <v>98.91</v>
      </c>
    </row>
    <row r="1351" spans="1:9" ht="15" customHeight="1">
      <c r="A1351" s="177"/>
      <c r="B1351" s="177"/>
      <c r="C1351" s="177"/>
      <c r="D1351" s="177"/>
      <c r="E1351" s="177"/>
      <c r="F1351" s="177"/>
      <c r="G1351" s="349" t="s">
        <v>5365</v>
      </c>
      <c r="H1351" s="269"/>
      <c r="I1351" s="218">
        <v>128.44999999999999</v>
      </c>
    </row>
    <row r="1352" spans="1:9" ht="15" customHeight="1">
      <c r="A1352" s="177"/>
      <c r="B1352" s="177"/>
      <c r="C1352" s="177"/>
      <c r="D1352" s="177"/>
      <c r="E1352" s="177"/>
      <c r="F1352" s="177"/>
      <c r="G1352" s="349" t="s">
        <v>5366</v>
      </c>
      <c r="H1352" s="269"/>
      <c r="I1352" s="218">
        <v>34.39</v>
      </c>
    </row>
    <row r="1353" spans="1:9" ht="15" customHeight="1">
      <c r="A1353" s="177"/>
      <c r="B1353" s="177"/>
      <c r="C1353" s="177"/>
      <c r="D1353" s="177"/>
      <c r="E1353" s="177"/>
      <c r="F1353" s="177"/>
      <c r="G1353" s="349" t="s">
        <v>5367</v>
      </c>
      <c r="H1353" s="269"/>
      <c r="I1353" s="218">
        <v>162.84</v>
      </c>
    </row>
    <row r="1354" spans="1:9" ht="15" customHeight="1">
      <c r="A1354" s="177"/>
      <c r="B1354" s="177"/>
      <c r="C1354" s="177"/>
      <c r="D1354" s="347"/>
      <c r="E1354" s="246"/>
      <c r="F1354" s="246"/>
      <c r="G1354" s="177"/>
      <c r="H1354" s="177"/>
      <c r="I1354" s="177"/>
    </row>
    <row r="1355" spans="1:9" ht="15" customHeight="1">
      <c r="A1355" s="348" t="s">
        <v>5368</v>
      </c>
      <c r="B1355" s="268"/>
      <c r="C1355" s="268"/>
      <c r="D1355" s="268"/>
      <c r="E1355" s="268"/>
      <c r="F1355" s="268"/>
      <c r="G1355" s="268"/>
      <c r="H1355" s="268"/>
      <c r="I1355" s="269"/>
    </row>
    <row r="1356" spans="1:9" ht="15" customHeight="1">
      <c r="A1356" s="351" t="s">
        <v>5369</v>
      </c>
      <c r="B1356" s="268"/>
      <c r="C1356" s="269"/>
      <c r="D1356" s="352" t="s">
        <v>5370</v>
      </c>
      <c r="E1356" s="269"/>
      <c r="F1356" s="226" t="s">
        <v>5371</v>
      </c>
      <c r="G1356" s="226" t="s">
        <v>5372</v>
      </c>
      <c r="H1356" s="226" t="s">
        <v>5373</v>
      </c>
      <c r="I1356" s="226" t="s">
        <v>5374</v>
      </c>
    </row>
    <row r="1357" spans="1:9" ht="15" customHeight="1">
      <c r="A1357" s="229" t="s">
        <v>5375</v>
      </c>
      <c r="B1357" s="345" t="s">
        <v>5376</v>
      </c>
      <c r="C1357" s="269"/>
      <c r="D1357" s="350" t="s">
        <v>5377</v>
      </c>
      <c r="E1357" s="269"/>
      <c r="F1357" s="229" t="s">
        <v>5378</v>
      </c>
      <c r="G1357" s="230">
        <v>1.5</v>
      </c>
      <c r="H1357" s="231">
        <v>13.520799999999999</v>
      </c>
      <c r="I1357" s="231">
        <v>20.28</v>
      </c>
    </row>
    <row r="1358" spans="1:9" ht="15" customHeight="1">
      <c r="A1358" s="229" t="s">
        <v>5379</v>
      </c>
      <c r="B1358" s="345" t="s">
        <v>5380</v>
      </c>
      <c r="C1358" s="269"/>
      <c r="D1358" s="350" t="s">
        <v>5381</v>
      </c>
      <c r="E1358" s="269"/>
      <c r="F1358" s="229" t="s">
        <v>5382</v>
      </c>
      <c r="G1358" s="230">
        <v>1.5</v>
      </c>
      <c r="H1358" s="231">
        <v>16.0152</v>
      </c>
      <c r="I1358" s="231">
        <v>24.03</v>
      </c>
    </row>
    <row r="1359" spans="1:9" ht="9.75" customHeight="1">
      <c r="A1359" s="177"/>
      <c r="B1359" s="177"/>
      <c r="C1359" s="177"/>
      <c r="D1359" s="177"/>
      <c r="E1359" s="177"/>
      <c r="F1359" s="177"/>
      <c r="G1359" s="346" t="s">
        <v>5383</v>
      </c>
      <c r="H1359" s="269"/>
      <c r="I1359" s="232">
        <v>44.3</v>
      </c>
    </row>
    <row r="1360" spans="1:9" ht="19.5" customHeight="1">
      <c r="A1360" s="351" t="s">
        <v>5384</v>
      </c>
      <c r="B1360" s="268"/>
      <c r="C1360" s="269"/>
      <c r="D1360" s="352" t="s">
        <v>5385</v>
      </c>
      <c r="E1360" s="269"/>
      <c r="F1360" s="226" t="s">
        <v>5386</v>
      </c>
      <c r="G1360" s="226" t="s">
        <v>5387</v>
      </c>
      <c r="H1360" s="226" t="s">
        <v>5388</v>
      </c>
      <c r="I1360" s="226" t="s">
        <v>5389</v>
      </c>
    </row>
    <row r="1361" spans="1:9" ht="15" customHeight="1">
      <c r="A1361" s="229" t="s">
        <v>5390</v>
      </c>
      <c r="B1361" s="345" t="s">
        <v>5391</v>
      </c>
      <c r="C1361" s="269"/>
      <c r="D1361" s="350" t="s">
        <v>5392</v>
      </c>
      <c r="E1361" s="269"/>
      <c r="F1361" s="229" t="s">
        <v>5393</v>
      </c>
      <c r="G1361" s="230">
        <v>1</v>
      </c>
      <c r="H1361" s="231">
        <v>246.81</v>
      </c>
      <c r="I1361" s="231">
        <v>246.81</v>
      </c>
    </row>
    <row r="1362" spans="1:9" ht="15" customHeight="1">
      <c r="A1362" s="177"/>
      <c r="B1362" s="177"/>
      <c r="C1362" s="177"/>
      <c r="D1362" s="177"/>
      <c r="E1362" s="177"/>
      <c r="F1362" s="177"/>
      <c r="G1362" s="346" t="s">
        <v>5394</v>
      </c>
      <c r="H1362" s="269"/>
      <c r="I1362" s="232">
        <v>246.81</v>
      </c>
    </row>
    <row r="1363" spans="1:9" ht="15" customHeight="1">
      <c r="A1363" s="177"/>
      <c r="B1363" s="177"/>
      <c r="C1363" s="177"/>
      <c r="D1363" s="177"/>
      <c r="E1363" s="177"/>
      <c r="F1363" s="177"/>
      <c r="G1363" s="349" t="s">
        <v>5395</v>
      </c>
      <c r="H1363" s="269"/>
      <c r="I1363" s="218">
        <v>291.11</v>
      </c>
    </row>
    <row r="1364" spans="1:9" ht="15" customHeight="1">
      <c r="A1364" s="177"/>
      <c r="B1364" s="177"/>
      <c r="C1364" s="177"/>
      <c r="D1364" s="177"/>
      <c r="E1364" s="177"/>
      <c r="F1364" s="177"/>
      <c r="G1364" s="349" t="s">
        <v>5396</v>
      </c>
      <c r="H1364" s="269"/>
      <c r="I1364" s="218">
        <v>77.930000000000007</v>
      </c>
    </row>
    <row r="1365" spans="1:9" ht="15" customHeight="1">
      <c r="A1365" s="177"/>
      <c r="B1365" s="177"/>
      <c r="C1365" s="177"/>
      <c r="D1365" s="177"/>
      <c r="E1365" s="177"/>
      <c r="F1365" s="177"/>
      <c r="G1365" s="349" t="s">
        <v>5397</v>
      </c>
      <c r="H1365" s="269"/>
      <c r="I1365" s="218">
        <v>369.04</v>
      </c>
    </row>
    <row r="1366" spans="1:9" ht="15" customHeight="1">
      <c r="A1366" s="177"/>
      <c r="B1366" s="177"/>
      <c r="C1366" s="177"/>
      <c r="D1366" s="347"/>
      <c r="E1366" s="246"/>
      <c r="F1366" s="246"/>
      <c r="G1366" s="177"/>
      <c r="H1366" s="177"/>
      <c r="I1366" s="177"/>
    </row>
    <row r="1367" spans="1:9" ht="15" customHeight="1">
      <c r="A1367" s="348" t="s">
        <v>5398</v>
      </c>
      <c r="B1367" s="268"/>
      <c r="C1367" s="268"/>
      <c r="D1367" s="268"/>
      <c r="E1367" s="268"/>
      <c r="F1367" s="268"/>
      <c r="G1367" s="268"/>
      <c r="H1367" s="268"/>
      <c r="I1367" s="269"/>
    </row>
    <row r="1368" spans="1:9" ht="15" customHeight="1">
      <c r="A1368" s="351" t="s">
        <v>5399</v>
      </c>
      <c r="B1368" s="268"/>
      <c r="C1368" s="269"/>
      <c r="D1368" s="352" t="s">
        <v>5400</v>
      </c>
      <c r="E1368" s="269"/>
      <c r="F1368" s="226" t="s">
        <v>5401</v>
      </c>
      <c r="G1368" s="226" t="s">
        <v>5402</v>
      </c>
      <c r="H1368" s="226" t="s">
        <v>5403</v>
      </c>
      <c r="I1368" s="226" t="s">
        <v>5404</v>
      </c>
    </row>
    <row r="1369" spans="1:9" ht="15" customHeight="1">
      <c r="A1369" s="229" t="s">
        <v>5405</v>
      </c>
      <c r="B1369" s="345" t="s">
        <v>5406</v>
      </c>
      <c r="C1369" s="269"/>
      <c r="D1369" s="350" t="s">
        <v>5407</v>
      </c>
      <c r="E1369" s="269"/>
      <c r="F1369" s="229" t="s">
        <v>5408</v>
      </c>
      <c r="G1369" s="230">
        <v>0.93700000000000006</v>
      </c>
      <c r="H1369" s="231">
        <v>13.520799999999999</v>
      </c>
      <c r="I1369" s="231">
        <v>12.67</v>
      </c>
    </row>
    <row r="1370" spans="1:9" ht="15" customHeight="1">
      <c r="A1370" s="229" t="s">
        <v>5409</v>
      </c>
      <c r="B1370" s="345" t="s">
        <v>5410</v>
      </c>
      <c r="C1370" s="269"/>
      <c r="D1370" s="350" t="s">
        <v>5411</v>
      </c>
      <c r="E1370" s="269"/>
      <c r="F1370" s="229" t="s">
        <v>5412</v>
      </c>
      <c r="G1370" s="230">
        <v>0.93700000000000006</v>
      </c>
      <c r="H1370" s="231">
        <v>16.0152</v>
      </c>
      <c r="I1370" s="231">
        <v>15.01</v>
      </c>
    </row>
    <row r="1371" spans="1:9" ht="15" customHeight="1">
      <c r="A1371" s="177"/>
      <c r="B1371" s="177"/>
      <c r="C1371" s="177"/>
      <c r="D1371" s="177"/>
      <c r="E1371" s="177"/>
      <c r="F1371" s="177"/>
      <c r="G1371" s="346" t="s">
        <v>5413</v>
      </c>
      <c r="H1371" s="269"/>
      <c r="I1371" s="232">
        <v>27.68</v>
      </c>
    </row>
    <row r="1372" spans="1:9" ht="15" customHeight="1">
      <c r="A1372" s="351" t="s">
        <v>5414</v>
      </c>
      <c r="B1372" s="268"/>
      <c r="C1372" s="269"/>
      <c r="D1372" s="352" t="s">
        <v>5415</v>
      </c>
      <c r="E1372" s="269"/>
      <c r="F1372" s="226" t="s">
        <v>5416</v>
      </c>
      <c r="G1372" s="226" t="s">
        <v>5417</v>
      </c>
      <c r="H1372" s="226" t="s">
        <v>5418</v>
      </c>
      <c r="I1372" s="226" t="s">
        <v>5419</v>
      </c>
    </row>
    <row r="1373" spans="1:9" ht="15" customHeight="1">
      <c r="A1373" s="229" t="s">
        <v>5420</v>
      </c>
      <c r="B1373" s="345" t="s">
        <v>5421</v>
      </c>
      <c r="C1373" s="269"/>
      <c r="D1373" s="350" t="s">
        <v>5422</v>
      </c>
      <c r="E1373" s="269"/>
      <c r="F1373" s="229" t="s">
        <v>5423</v>
      </c>
      <c r="G1373" s="230">
        <v>1</v>
      </c>
      <c r="H1373" s="231">
        <v>110.83</v>
      </c>
      <c r="I1373" s="231">
        <v>110.83</v>
      </c>
    </row>
    <row r="1374" spans="1:9" ht="15" customHeight="1">
      <c r="A1374" s="177"/>
      <c r="B1374" s="177"/>
      <c r="C1374" s="177"/>
      <c r="D1374" s="177"/>
      <c r="E1374" s="177"/>
      <c r="F1374" s="177"/>
      <c r="G1374" s="346" t="s">
        <v>5424</v>
      </c>
      <c r="H1374" s="269"/>
      <c r="I1374" s="232">
        <v>110.83</v>
      </c>
    </row>
    <row r="1375" spans="1:9" ht="9.75" customHeight="1">
      <c r="A1375" s="177"/>
      <c r="B1375" s="177"/>
      <c r="C1375" s="177"/>
      <c r="D1375" s="177"/>
      <c r="E1375" s="177"/>
      <c r="F1375" s="177"/>
      <c r="G1375" s="349" t="s">
        <v>5425</v>
      </c>
      <c r="H1375" s="269"/>
      <c r="I1375" s="218">
        <v>138.51</v>
      </c>
    </row>
    <row r="1376" spans="1:9" ht="19.5" customHeight="1">
      <c r="A1376" s="177"/>
      <c r="B1376" s="177"/>
      <c r="C1376" s="177"/>
      <c r="D1376" s="177"/>
      <c r="E1376" s="177"/>
      <c r="F1376" s="177"/>
      <c r="G1376" s="349" t="s">
        <v>5426</v>
      </c>
      <c r="H1376" s="269"/>
      <c r="I1376" s="218">
        <v>37.08</v>
      </c>
    </row>
    <row r="1377" spans="1:9" ht="9.75" customHeight="1">
      <c r="A1377" s="177"/>
      <c r="B1377" s="177"/>
      <c r="C1377" s="177"/>
      <c r="D1377" s="177"/>
      <c r="E1377" s="177"/>
      <c r="F1377" s="177"/>
      <c r="G1377" s="349" t="s">
        <v>5427</v>
      </c>
      <c r="H1377" s="269"/>
      <c r="I1377" s="218">
        <v>175.59</v>
      </c>
    </row>
    <row r="1378" spans="1:9" ht="9.75" customHeight="1">
      <c r="A1378" s="177"/>
      <c r="B1378" s="177"/>
      <c r="C1378" s="177"/>
      <c r="D1378" s="347"/>
      <c r="E1378" s="246"/>
      <c r="F1378" s="246"/>
      <c r="G1378" s="177"/>
      <c r="H1378" s="177"/>
      <c r="I1378" s="177"/>
    </row>
    <row r="1379" spans="1:9" ht="15" customHeight="1">
      <c r="A1379" s="348" t="s">
        <v>5428</v>
      </c>
      <c r="B1379" s="268"/>
      <c r="C1379" s="268"/>
      <c r="D1379" s="268"/>
      <c r="E1379" s="268"/>
      <c r="F1379" s="268"/>
      <c r="G1379" s="268"/>
      <c r="H1379" s="268"/>
      <c r="I1379" s="269"/>
    </row>
    <row r="1380" spans="1:9" ht="15" customHeight="1">
      <c r="A1380" s="351" t="s">
        <v>5429</v>
      </c>
      <c r="B1380" s="268"/>
      <c r="C1380" s="269"/>
      <c r="D1380" s="352" t="s">
        <v>5430</v>
      </c>
      <c r="E1380" s="269"/>
      <c r="F1380" s="226" t="s">
        <v>5431</v>
      </c>
      <c r="G1380" s="226" t="s">
        <v>5432</v>
      </c>
      <c r="H1380" s="226" t="s">
        <v>5433</v>
      </c>
      <c r="I1380" s="226" t="s">
        <v>5434</v>
      </c>
    </row>
    <row r="1381" spans="1:9" ht="15" customHeight="1">
      <c r="A1381" s="229" t="s">
        <v>5435</v>
      </c>
      <c r="B1381" s="345" t="s">
        <v>5436</v>
      </c>
      <c r="C1381" s="269"/>
      <c r="D1381" s="350" t="s">
        <v>5437</v>
      </c>
      <c r="E1381" s="269"/>
      <c r="F1381" s="229" t="s">
        <v>5438</v>
      </c>
      <c r="G1381" s="230">
        <v>0.13333329999999999</v>
      </c>
      <c r="H1381" s="231">
        <v>13.520799999999999</v>
      </c>
      <c r="I1381" s="231">
        <v>1.8</v>
      </c>
    </row>
    <row r="1382" spans="1:9" ht="15" customHeight="1">
      <c r="A1382" s="229" t="s">
        <v>5439</v>
      </c>
      <c r="B1382" s="345" t="s">
        <v>5440</v>
      </c>
      <c r="C1382" s="269"/>
      <c r="D1382" s="350" t="s">
        <v>5441</v>
      </c>
      <c r="E1382" s="269"/>
      <c r="F1382" s="229" t="s">
        <v>5442</v>
      </c>
      <c r="G1382" s="230">
        <v>0.13333329999999999</v>
      </c>
      <c r="H1382" s="231">
        <v>16.0152</v>
      </c>
      <c r="I1382" s="231">
        <v>2.14</v>
      </c>
    </row>
    <row r="1383" spans="1:9" ht="15" customHeight="1">
      <c r="A1383" s="177"/>
      <c r="B1383" s="177"/>
      <c r="C1383" s="177"/>
      <c r="D1383" s="177"/>
      <c r="E1383" s="177"/>
      <c r="F1383" s="177"/>
      <c r="G1383" s="346" t="s">
        <v>5443</v>
      </c>
      <c r="H1383" s="269"/>
      <c r="I1383" s="232">
        <v>3.94</v>
      </c>
    </row>
    <row r="1384" spans="1:9" ht="15" customHeight="1">
      <c r="A1384" s="351" t="s">
        <v>5444</v>
      </c>
      <c r="B1384" s="268"/>
      <c r="C1384" s="269"/>
      <c r="D1384" s="352" t="s">
        <v>5445</v>
      </c>
      <c r="E1384" s="269"/>
      <c r="F1384" s="226" t="s">
        <v>5446</v>
      </c>
      <c r="G1384" s="226" t="s">
        <v>5447</v>
      </c>
      <c r="H1384" s="226" t="s">
        <v>5448</v>
      </c>
      <c r="I1384" s="226" t="s">
        <v>5449</v>
      </c>
    </row>
    <row r="1385" spans="1:9" ht="15" customHeight="1">
      <c r="A1385" s="229" t="s">
        <v>5450</v>
      </c>
      <c r="B1385" s="345" t="s">
        <v>5451</v>
      </c>
      <c r="C1385" s="269"/>
      <c r="D1385" s="350" t="s">
        <v>5452</v>
      </c>
      <c r="E1385" s="269"/>
      <c r="F1385" s="229" t="s">
        <v>5453</v>
      </c>
      <c r="G1385" s="230">
        <v>1</v>
      </c>
      <c r="H1385" s="231">
        <v>50</v>
      </c>
      <c r="I1385" s="231">
        <v>50</v>
      </c>
    </row>
    <row r="1386" spans="1:9" ht="15" customHeight="1">
      <c r="A1386" s="177"/>
      <c r="B1386" s="177"/>
      <c r="C1386" s="177"/>
      <c r="D1386" s="177"/>
      <c r="E1386" s="177"/>
      <c r="F1386" s="177"/>
      <c r="G1386" s="346" t="s">
        <v>5454</v>
      </c>
      <c r="H1386" s="269"/>
      <c r="I1386" s="232">
        <v>50</v>
      </c>
    </row>
    <row r="1387" spans="1:9" ht="15" customHeight="1">
      <c r="A1387" s="177"/>
      <c r="B1387" s="177"/>
      <c r="C1387" s="177"/>
      <c r="D1387" s="177"/>
      <c r="E1387" s="177"/>
      <c r="F1387" s="177"/>
      <c r="G1387" s="349" t="s">
        <v>5455</v>
      </c>
      <c r="H1387" s="269"/>
      <c r="I1387" s="218">
        <v>53.94</v>
      </c>
    </row>
    <row r="1388" spans="1:9" ht="15" customHeight="1">
      <c r="A1388" s="177"/>
      <c r="B1388" s="177"/>
      <c r="C1388" s="177"/>
      <c r="D1388" s="177"/>
      <c r="E1388" s="177"/>
      <c r="F1388" s="177"/>
      <c r="G1388" s="349" t="s">
        <v>5456</v>
      </c>
      <c r="H1388" s="269"/>
      <c r="I1388" s="218">
        <v>14.44</v>
      </c>
    </row>
    <row r="1389" spans="1:9" ht="15" customHeight="1">
      <c r="A1389" s="177"/>
      <c r="B1389" s="177"/>
      <c r="C1389" s="177"/>
      <c r="D1389" s="177"/>
      <c r="E1389" s="177"/>
      <c r="F1389" s="177"/>
      <c r="G1389" s="349" t="s">
        <v>5457</v>
      </c>
      <c r="H1389" s="269"/>
      <c r="I1389" s="218">
        <v>68.38</v>
      </c>
    </row>
    <row r="1390" spans="1:9" ht="15" customHeight="1">
      <c r="A1390" s="177"/>
      <c r="B1390" s="177"/>
      <c r="C1390" s="177"/>
      <c r="D1390" s="347"/>
      <c r="E1390" s="246"/>
      <c r="F1390" s="246"/>
      <c r="G1390" s="177"/>
      <c r="H1390" s="177"/>
      <c r="I1390" s="177"/>
    </row>
    <row r="1391" spans="1:9" ht="15" customHeight="1">
      <c r="A1391" s="348" t="s">
        <v>5458</v>
      </c>
      <c r="B1391" s="268"/>
      <c r="C1391" s="268"/>
      <c r="D1391" s="268"/>
      <c r="E1391" s="268"/>
      <c r="F1391" s="268"/>
      <c r="G1391" s="268"/>
      <c r="H1391" s="268"/>
      <c r="I1391" s="269"/>
    </row>
    <row r="1392" spans="1:9" ht="15" customHeight="1">
      <c r="A1392" s="353" t="s">
        <v>5459</v>
      </c>
      <c r="B1392" s="268"/>
      <c r="C1392" s="268"/>
      <c r="D1392" s="268"/>
      <c r="E1392" s="269"/>
      <c r="F1392" s="216" t="s">
        <v>5460</v>
      </c>
      <c r="G1392" s="216" t="s">
        <v>5461</v>
      </c>
      <c r="H1392" s="216" t="s">
        <v>5462</v>
      </c>
      <c r="I1392" s="216" t="s">
        <v>5463</v>
      </c>
    </row>
    <row r="1393" spans="1:9" ht="15" customHeight="1">
      <c r="A1393" s="220" t="s">
        <v>5464</v>
      </c>
      <c r="B1393" s="354" t="s">
        <v>5465</v>
      </c>
      <c r="C1393" s="268"/>
      <c r="D1393" s="268"/>
      <c r="E1393" s="268"/>
      <c r="F1393" s="220" t="s">
        <v>5466</v>
      </c>
      <c r="G1393" s="224">
        <v>1.5</v>
      </c>
      <c r="H1393" s="221">
        <v>13.520799999999999</v>
      </c>
      <c r="I1393" s="221">
        <v>20.28</v>
      </c>
    </row>
    <row r="1394" spans="1:9" ht="15" customHeight="1">
      <c r="A1394" s="220" t="s">
        <v>5467</v>
      </c>
      <c r="B1394" s="354" t="s">
        <v>5468</v>
      </c>
      <c r="C1394" s="268"/>
      <c r="D1394" s="268"/>
      <c r="E1394" s="268"/>
      <c r="F1394" s="220" t="s">
        <v>5469</v>
      </c>
      <c r="G1394" s="224">
        <v>1.5</v>
      </c>
      <c r="H1394" s="221">
        <v>16.0152</v>
      </c>
      <c r="I1394" s="221">
        <v>24.03</v>
      </c>
    </row>
    <row r="1395" spans="1:9" ht="15" customHeight="1">
      <c r="A1395" s="177"/>
      <c r="B1395" s="177"/>
      <c r="C1395" s="177"/>
      <c r="D1395" s="177"/>
      <c r="E1395" s="177"/>
      <c r="F1395" s="177"/>
      <c r="G1395" s="344" t="s">
        <v>5470</v>
      </c>
      <c r="H1395" s="269"/>
      <c r="I1395" s="218">
        <v>44.31</v>
      </c>
    </row>
    <row r="1396" spans="1:9" ht="15" customHeight="1">
      <c r="A1396" s="177"/>
      <c r="B1396" s="177"/>
      <c r="C1396" s="177"/>
      <c r="D1396" s="177"/>
      <c r="E1396" s="177"/>
      <c r="F1396" s="177"/>
      <c r="G1396" s="349" t="s">
        <v>5471</v>
      </c>
      <c r="H1396" s="269"/>
      <c r="I1396" s="225">
        <v>44.31</v>
      </c>
    </row>
    <row r="1397" spans="1:9" ht="15" customHeight="1">
      <c r="A1397" s="177"/>
      <c r="B1397" s="177"/>
      <c r="C1397" s="177"/>
      <c r="D1397" s="177"/>
      <c r="E1397" s="177"/>
      <c r="F1397" s="177"/>
      <c r="G1397" s="349" t="s">
        <v>5472</v>
      </c>
      <c r="H1397" s="269"/>
      <c r="I1397" s="225">
        <v>1</v>
      </c>
    </row>
    <row r="1398" spans="1:9" ht="15" customHeight="1">
      <c r="A1398" s="177"/>
      <c r="B1398" s="177"/>
      <c r="C1398" s="177"/>
      <c r="D1398" s="177"/>
      <c r="E1398" s="177"/>
      <c r="F1398" s="177"/>
      <c r="G1398" s="349" t="s">
        <v>5473</v>
      </c>
      <c r="H1398" s="269"/>
      <c r="I1398" s="225">
        <v>44.31</v>
      </c>
    </row>
    <row r="1399" spans="1:9" ht="15" customHeight="1">
      <c r="A1399" s="353" t="s">
        <v>5474</v>
      </c>
      <c r="B1399" s="268"/>
      <c r="C1399" s="268"/>
      <c r="D1399" s="268"/>
      <c r="E1399" s="269"/>
      <c r="F1399" s="216" t="s">
        <v>5475</v>
      </c>
      <c r="G1399" s="216" t="s">
        <v>5476</v>
      </c>
      <c r="H1399" s="216" t="s">
        <v>5477</v>
      </c>
      <c r="I1399" s="216" t="s">
        <v>5478</v>
      </c>
    </row>
    <row r="1400" spans="1:9" ht="15" customHeight="1">
      <c r="A1400" s="220" t="s">
        <v>5479</v>
      </c>
      <c r="B1400" s="354" t="s">
        <v>5480</v>
      </c>
      <c r="C1400" s="268"/>
      <c r="D1400" s="268"/>
      <c r="E1400" s="269"/>
      <c r="F1400" s="220" t="s">
        <v>5481</v>
      </c>
      <c r="G1400" s="224">
        <v>1</v>
      </c>
      <c r="H1400" s="221">
        <v>102.53</v>
      </c>
      <c r="I1400" s="221">
        <v>102.53</v>
      </c>
    </row>
    <row r="1401" spans="1:9" ht="15" customHeight="1">
      <c r="A1401" s="177"/>
      <c r="B1401" s="177"/>
      <c r="C1401" s="177"/>
      <c r="D1401" s="177"/>
      <c r="E1401" s="177"/>
      <c r="F1401" s="177"/>
      <c r="G1401" s="344" t="s">
        <v>5482</v>
      </c>
      <c r="H1401" s="269"/>
      <c r="I1401" s="218">
        <v>102.53</v>
      </c>
    </row>
    <row r="1402" spans="1:9" ht="15" customHeight="1">
      <c r="A1402" s="177"/>
      <c r="B1402" s="177"/>
      <c r="C1402" s="177"/>
      <c r="D1402" s="177"/>
      <c r="E1402" s="177"/>
      <c r="F1402" s="177"/>
      <c r="G1402" s="349" t="s">
        <v>5483</v>
      </c>
      <c r="H1402" s="269"/>
      <c r="I1402" s="221">
        <v>146.84</v>
      </c>
    </row>
    <row r="1403" spans="1:9" ht="15" customHeight="1">
      <c r="A1403" s="177"/>
      <c r="B1403" s="177"/>
      <c r="C1403" s="177"/>
      <c r="D1403" s="177"/>
      <c r="E1403" s="177"/>
      <c r="F1403" s="177"/>
      <c r="G1403" s="349" t="s">
        <v>5484</v>
      </c>
      <c r="H1403" s="269"/>
      <c r="I1403" s="218">
        <v>146.83000000000001</v>
      </c>
    </row>
    <row r="1404" spans="1:9" ht="15" customHeight="1">
      <c r="A1404" s="177"/>
      <c r="B1404" s="177"/>
      <c r="C1404" s="177"/>
      <c r="D1404" s="177"/>
      <c r="E1404" s="177"/>
      <c r="F1404" s="177"/>
      <c r="G1404" s="349" t="s">
        <v>5485</v>
      </c>
      <c r="H1404" s="269"/>
      <c r="I1404" s="218">
        <v>39.31</v>
      </c>
    </row>
    <row r="1405" spans="1:9" ht="15" customHeight="1">
      <c r="A1405" s="177"/>
      <c r="B1405" s="177"/>
      <c r="C1405" s="177"/>
      <c r="D1405" s="177"/>
      <c r="E1405" s="177"/>
      <c r="F1405" s="177"/>
      <c r="G1405" s="349" t="s">
        <v>5486</v>
      </c>
      <c r="H1405" s="269"/>
      <c r="I1405" s="218">
        <v>186.14</v>
      </c>
    </row>
    <row r="1406" spans="1:9" ht="15" customHeight="1">
      <c r="A1406" s="177"/>
      <c r="B1406" s="177"/>
      <c r="C1406" s="177"/>
      <c r="D1406" s="347"/>
      <c r="E1406" s="246"/>
      <c r="F1406" s="246"/>
      <c r="G1406" s="177"/>
      <c r="H1406" s="177"/>
      <c r="I1406" s="177"/>
    </row>
    <row r="1407" spans="1:9" ht="9.75" customHeight="1">
      <c r="A1407" s="348" t="s">
        <v>5487</v>
      </c>
      <c r="B1407" s="268"/>
      <c r="C1407" s="268"/>
      <c r="D1407" s="268"/>
      <c r="E1407" s="268"/>
      <c r="F1407" s="268"/>
      <c r="G1407" s="268"/>
      <c r="H1407" s="268"/>
      <c r="I1407" s="269"/>
    </row>
    <row r="1408" spans="1:9" ht="19.5" customHeight="1">
      <c r="A1408" s="357" t="s">
        <v>5488</v>
      </c>
      <c r="B1408" s="327"/>
      <c r="C1408" s="362" t="s">
        <v>5489</v>
      </c>
      <c r="D1408" s="266"/>
      <c r="E1408" s="355" t="s">
        <v>5490</v>
      </c>
      <c r="F1408" s="269"/>
      <c r="G1408" s="355" t="s">
        <v>5491</v>
      </c>
      <c r="H1408" s="269"/>
      <c r="I1408" s="360" t="s">
        <v>5492</v>
      </c>
    </row>
    <row r="1409" spans="1:9" ht="9.75" customHeight="1">
      <c r="A1409" s="335"/>
      <c r="B1409" s="358"/>
      <c r="C1409" s="335"/>
      <c r="D1409" s="332"/>
      <c r="E1409" s="226" t="s">
        <v>5493</v>
      </c>
      <c r="F1409" s="226" t="s">
        <v>5494</v>
      </c>
      <c r="G1409" s="226" t="s">
        <v>5495</v>
      </c>
      <c r="H1409" s="226" t="s">
        <v>5496</v>
      </c>
      <c r="I1409" s="296"/>
    </row>
    <row r="1410" spans="1:9" ht="9.75" customHeight="1">
      <c r="A1410" s="220" t="s">
        <v>5497</v>
      </c>
      <c r="B1410" s="219" t="s">
        <v>5498</v>
      </c>
      <c r="C1410" s="359">
        <v>0.02</v>
      </c>
      <c r="D1410" s="269"/>
      <c r="E1410" s="227">
        <v>1</v>
      </c>
      <c r="F1410" s="227">
        <v>0</v>
      </c>
      <c r="G1410" s="225">
        <v>35.11</v>
      </c>
      <c r="H1410" s="225">
        <v>14.08</v>
      </c>
      <c r="I1410" s="225">
        <v>0.70220000000000005</v>
      </c>
    </row>
    <row r="1411" spans="1:9" ht="15" customHeight="1">
      <c r="A1411" s="177"/>
      <c r="B1411" s="177"/>
      <c r="C1411" s="177"/>
      <c r="D1411" s="177"/>
      <c r="E1411" s="177"/>
      <c r="F1411" s="177"/>
      <c r="G1411" s="344" t="s">
        <v>5499</v>
      </c>
      <c r="H1411" s="269"/>
      <c r="I1411" s="228">
        <v>0.70220000000000005</v>
      </c>
    </row>
    <row r="1412" spans="1:9" ht="15" customHeight="1">
      <c r="A1412" s="353" t="s">
        <v>5500</v>
      </c>
      <c r="B1412" s="268"/>
      <c r="C1412" s="268"/>
      <c r="D1412" s="268"/>
      <c r="E1412" s="269"/>
      <c r="F1412" s="216" t="s">
        <v>5501</v>
      </c>
      <c r="G1412" s="216" t="s">
        <v>5502</v>
      </c>
      <c r="H1412" s="216" t="s">
        <v>5503</v>
      </c>
      <c r="I1412" s="216" t="s">
        <v>5504</v>
      </c>
    </row>
    <row r="1413" spans="1:9" ht="15" customHeight="1">
      <c r="A1413" s="220" t="s">
        <v>5505</v>
      </c>
      <c r="B1413" s="354" t="s">
        <v>5506</v>
      </c>
      <c r="C1413" s="268"/>
      <c r="D1413" s="268"/>
      <c r="E1413" s="268"/>
      <c r="F1413" s="220" t="s">
        <v>5507</v>
      </c>
      <c r="G1413" s="224">
        <v>1.04</v>
      </c>
      <c r="H1413" s="221">
        <v>13.520799999999999</v>
      </c>
      <c r="I1413" s="221">
        <v>14.06</v>
      </c>
    </row>
    <row r="1414" spans="1:9" ht="15" customHeight="1">
      <c r="A1414" s="220" t="s">
        <v>5508</v>
      </c>
      <c r="B1414" s="354" t="s">
        <v>5509</v>
      </c>
      <c r="C1414" s="268"/>
      <c r="D1414" s="268"/>
      <c r="E1414" s="268"/>
      <c r="F1414" s="220" t="s">
        <v>5510</v>
      </c>
      <c r="G1414" s="224">
        <v>0.87</v>
      </c>
      <c r="H1414" s="221">
        <v>16.0152</v>
      </c>
      <c r="I1414" s="221">
        <v>13.94</v>
      </c>
    </row>
    <row r="1415" spans="1:9" ht="15" customHeight="1">
      <c r="A1415" s="220" t="s">
        <v>5511</v>
      </c>
      <c r="B1415" s="354" t="s">
        <v>5512</v>
      </c>
      <c r="C1415" s="268"/>
      <c r="D1415" s="268"/>
      <c r="E1415" s="268"/>
      <c r="F1415" s="220" t="s">
        <v>5513</v>
      </c>
      <c r="G1415" s="224">
        <v>2.8957000000000002</v>
      </c>
      <c r="H1415" s="221">
        <v>16.0152</v>
      </c>
      <c r="I1415" s="221">
        <v>46.39</v>
      </c>
    </row>
    <row r="1416" spans="1:9" ht="15" customHeight="1">
      <c r="A1416" s="220" t="s">
        <v>5514</v>
      </c>
      <c r="B1416" s="354" t="s">
        <v>5515</v>
      </c>
      <c r="C1416" s="268"/>
      <c r="D1416" s="268"/>
      <c r="E1416" s="268"/>
      <c r="F1416" s="220" t="s">
        <v>5516</v>
      </c>
      <c r="G1416" s="224">
        <v>4.7110000000000003</v>
      </c>
      <c r="H1416" s="221">
        <v>11.7669</v>
      </c>
      <c r="I1416" s="221">
        <v>55.45</v>
      </c>
    </row>
    <row r="1417" spans="1:9" ht="15" customHeight="1">
      <c r="A1417" s="177"/>
      <c r="B1417" s="177"/>
      <c r="C1417" s="177"/>
      <c r="D1417" s="177"/>
      <c r="E1417" s="177"/>
      <c r="F1417" s="177"/>
      <c r="G1417" s="344" t="s">
        <v>5517</v>
      </c>
      <c r="H1417" s="269"/>
      <c r="I1417" s="218">
        <v>129.84</v>
      </c>
    </row>
    <row r="1418" spans="1:9" ht="15" customHeight="1">
      <c r="A1418" s="177"/>
      <c r="B1418" s="177"/>
      <c r="C1418" s="177"/>
      <c r="D1418" s="177"/>
      <c r="E1418" s="177"/>
      <c r="F1418" s="177"/>
      <c r="G1418" s="349" t="s">
        <v>5518</v>
      </c>
      <c r="H1418" s="269"/>
      <c r="I1418" s="225">
        <v>130.54220000000001</v>
      </c>
    </row>
    <row r="1419" spans="1:9" ht="15" customHeight="1">
      <c r="A1419" s="177"/>
      <c r="B1419" s="177"/>
      <c r="C1419" s="177"/>
      <c r="D1419" s="177"/>
      <c r="E1419" s="177"/>
      <c r="F1419" s="177"/>
      <c r="G1419" s="349" t="s">
        <v>5519</v>
      </c>
      <c r="H1419" s="269"/>
      <c r="I1419" s="225">
        <v>1</v>
      </c>
    </row>
    <row r="1420" spans="1:9" ht="15" customHeight="1">
      <c r="A1420" s="177"/>
      <c r="B1420" s="177"/>
      <c r="C1420" s="177"/>
      <c r="D1420" s="177"/>
      <c r="E1420" s="177"/>
      <c r="F1420" s="177"/>
      <c r="G1420" s="349" t="s">
        <v>5520</v>
      </c>
      <c r="H1420" s="269"/>
      <c r="I1420" s="225">
        <v>130.54220000000001</v>
      </c>
    </row>
    <row r="1421" spans="1:9" ht="15" customHeight="1">
      <c r="A1421" s="353" t="s">
        <v>5521</v>
      </c>
      <c r="B1421" s="268"/>
      <c r="C1421" s="268"/>
      <c r="D1421" s="268"/>
      <c r="E1421" s="269"/>
      <c r="F1421" s="216" t="s">
        <v>5522</v>
      </c>
      <c r="G1421" s="216" t="s">
        <v>5523</v>
      </c>
      <c r="H1421" s="216" t="s">
        <v>5524</v>
      </c>
      <c r="I1421" s="216" t="s">
        <v>5525</v>
      </c>
    </row>
    <row r="1422" spans="1:9" ht="15" customHeight="1">
      <c r="A1422" s="220" t="s">
        <v>5526</v>
      </c>
      <c r="B1422" s="354" t="s">
        <v>5527</v>
      </c>
      <c r="C1422" s="268"/>
      <c r="D1422" s="268"/>
      <c r="E1422" s="269"/>
      <c r="F1422" s="220" t="s">
        <v>5528</v>
      </c>
      <c r="G1422" s="224">
        <v>1.08</v>
      </c>
      <c r="H1422" s="221">
        <v>11.71</v>
      </c>
      <c r="I1422" s="221">
        <v>12.65</v>
      </c>
    </row>
    <row r="1423" spans="1:9" ht="15" customHeight="1">
      <c r="A1423" s="220" t="s">
        <v>5529</v>
      </c>
      <c r="B1423" s="354" t="s">
        <v>5530</v>
      </c>
      <c r="C1423" s="268"/>
      <c r="D1423" s="268"/>
      <c r="E1423" s="269"/>
      <c r="F1423" s="220" t="s">
        <v>5531</v>
      </c>
      <c r="G1423" s="224">
        <v>0.1162</v>
      </c>
      <c r="H1423" s="221">
        <v>90</v>
      </c>
      <c r="I1423" s="221">
        <v>10.46</v>
      </c>
    </row>
    <row r="1424" spans="1:9" ht="15" customHeight="1">
      <c r="A1424" s="220" t="s">
        <v>5532</v>
      </c>
      <c r="B1424" s="354" t="s">
        <v>5533</v>
      </c>
      <c r="C1424" s="268"/>
      <c r="D1424" s="268"/>
      <c r="E1424" s="269"/>
      <c r="F1424" s="220" t="s">
        <v>5534</v>
      </c>
      <c r="G1424" s="224">
        <v>31</v>
      </c>
      <c r="H1424" s="221">
        <v>1.33</v>
      </c>
      <c r="I1424" s="221">
        <v>41.23</v>
      </c>
    </row>
    <row r="1425" spans="1:9" ht="15" customHeight="1">
      <c r="A1425" s="220" t="s">
        <v>5535</v>
      </c>
      <c r="B1425" s="354" t="s">
        <v>5536</v>
      </c>
      <c r="C1425" s="268"/>
      <c r="D1425" s="268"/>
      <c r="E1425" s="269"/>
      <c r="F1425" s="220" t="s">
        <v>5537</v>
      </c>
      <c r="G1425" s="224">
        <v>2.6800000000000001E-2</v>
      </c>
      <c r="H1425" s="221">
        <v>110.44</v>
      </c>
      <c r="I1425" s="221">
        <v>2.96</v>
      </c>
    </row>
    <row r="1426" spans="1:9" ht="15" customHeight="1">
      <c r="A1426" s="220" t="s">
        <v>5538</v>
      </c>
      <c r="B1426" s="354" t="s">
        <v>5539</v>
      </c>
      <c r="C1426" s="268"/>
      <c r="D1426" s="268"/>
      <c r="E1426" s="269"/>
      <c r="F1426" s="220" t="s">
        <v>5540</v>
      </c>
      <c r="G1426" s="224">
        <v>6.2600000000000003E-2</v>
      </c>
      <c r="H1426" s="221">
        <v>110.44</v>
      </c>
      <c r="I1426" s="221">
        <v>6.91</v>
      </c>
    </row>
    <row r="1427" spans="1:9" ht="15" customHeight="1">
      <c r="A1427" s="220" t="s">
        <v>5541</v>
      </c>
      <c r="B1427" s="354" t="s">
        <v>5542</v>
      </c>
      <c r="C1427" s="268"/>
      <c r="D1427" s="268"/>
      <c r="E1427" s="269"/>
      <c r="F1427" s="220" t="s">
        <v>5543</v>
      </c>
      <c r="G1427" s="224">
        <v>2.1100000000000001E-2</v>
      </c>
      <c r="H1427" s="221">
        <v>110.44</v>
      </c>
      <c r="I1427" s="221">
        <v>2.33</v>
      </c>
    </row>
    <row r="1428" spans="1:9" ht="15" customHeight="1">
      <c r="A1428" s="220" t="s">
        <v>5544</v>
      </c>
      <c r="B1428" s="354" t="s">
        <v>5545</v>
      </c>
      <c r="C1428" s="268"/>
      <c r="D1428" s="268"/>
      <c r="E1428" s="269"/>
      <c r="F1428" s="220" t="s">
        <v>5546</v>
      </c>
      <c r="G1428" s="224">
        <v>1.45</v>
      </c>
      <c r="H1428" s="221">
        <v>0.78</v>
      </c>
      <c r="I1428" s="221">
        <v>1.1299999999999999</v>
      </c>
    </row>
    <row r="1429" spans="1:9" ht="15" customHeight="1">
      <c r="A1429" s="220" t="s">
        <v>5547</v>
      </c>
      <c r="B1429" s="354" t="s">
        <v>5548</v>
      </c>
      <c r="C1429" s="268"/>
      <c r="D1429" s="268"/>
      <c r="E1429" s="269"/>
      <c r="F1429" s="220" t="s">
        <v>5549</v>
      </c>
      <c r="G1429" s="224">
        <v>28.571999999999999</v>
      </c>
      <c r="H1429" s="221">
        <v>0.46</v>
      </c>
      <c r="I1429" s="221">
        <v>13.14</v>
      </c>
    </row>
    <row r="1430" spans="1:9" ht="15" customHeight="1">
      <c r="A1430" s="220" t="s">
        <v>5550</v>
      </c>
      <c r="B1430" s="354" t="s">
        <v>5551</v>
      </c>
      <c r="C1430" s="268"/>
      <c r="D1430" s="268"/>
      <c r="E1430" s="269"/>
      <c r="F1430" s="220" t="s">
        <v>5552</v>
      </c>
      <c r="G1430" s="224">
        <v>8.4400000000000003E-2</v>
      </c>
      <c r="H1430" s="221">
        <v>18.829999999999998</v>
      </c>
      <c r="I1430" s="221">
        <v>1.59</v>
      </c>
    </row>
    <row r="1431" spans="1:9" ht="15" customHeight="1">
      <c r="A1431" s="220" t="s">
        <v>5553</v>
      </c>
      <c r="B1431" s="354" t="s">
        <v>5554</v>
      </c>
      <c r="C1431" s="268"/>
      <c r="D1431" s="268"/>
      <c r="E1431" s="269"/>
      <c r="F1431" s="220" t="s">
        <v>5555</v>
      </c>
      <c r="G1431" s="224">
        <v>0.28129999999999999</v>
      </c>
      <c r="H1431" s="221">
        <v>9.19</v>
      </c>
      <c r="I1431" s="221">
        <v>2.59</v>
      </c>
    </row>
    <row r="1432" spans="1:9" ht="15" customHeight="1">
      <c r="A1432" s="220" t="s">
        <v>5556</v>
      </c>
      <c r="B1432" s="354" t="s">
        <v>5557</v>
      </c>
      <c r="C1432" s="268"/>
      <c r="D1432" s="268"/>
      <c r="E1432" s="269"/>
      <c r="F1432" s="220" t="s">
        <v>5558</v>
      </c>
      <c r="G1432" s="224">
        <v>0.16850000000000001</v>
      </c>
      <c r="H1432" s="221">
        <v>52.27</v>
      </c>
      <c r="I1432" s="221">
        <v>8.81</v>
      </c>
    </row>
    <row r="1433" spans="1:9" ht="15" customHeight="1">
      <c r="A1433" s="177"/>
      <c r="B1433" s="177"/>
      <c r="C1433" s="177"/>
      <c r="D1433" s="177"/>
      <c r="E1433" s="177"/>
      <c r="F1433" s="177"/>
      <c r="G1433" s="344" t="s">
        <v>5559</v>
      </c>
      <c r="H1433" s="269"/>
      <c r="I1433" s="218">
        <v>103.8</v>
      </c>
    </row>
    <row r="1434" spans="1:9" ht="15" customHeight="1">
      <c r="A1434" s="177"/>
      <c r="B1434" s="177"/>
      <c r="C1434" s="177"/>
      <c r="D1434" s="177"/>
      <c r="E1434" s="177"/>
      <c r="F1434" s="177"/>
      <c r="G1434" s="349" t="s">
        <v>5560</v>
      </c>
      <c r="H1434" s="269"/>
      <c r="I1434" s="221">
        <v>234.34219999999999</v>
      </c>
    </row>
    <row r="1435" spans="1:9" ht="15" customHeight="1">
      <c r="A1435" s="177"/>
      <c r="B1435" s="177"/>
      <c r="C1435" s="177"/>
      <c r="D1435" s="177"/>
      <c r="E1435" s="177"/>
      <c r="F1435" s="177"/>
      <c r="G1435" s="349" t="s">
        <v>5561</v>
      </c>
      <c r="H1435" s="269"/>
      <c r="I1435" s="218">
        <v>234.3</v>
      </c>
    </row>
    <row r="1436" spans="1:9" ht="15" customHeight="1">
      <c r="A1436" s="177"/>
      <c r="B1436" s="177"/>
      <c r="C1436" s="177"/>
      <c r="D1436" s="177"/>
      <c r="E1436" s="177"/>
      <c r="F1436" s="177"/>
      <c r="G1436" s="349" t="s">
        <v>5562</v>
      </c>
      <c r="H1436" s="269"/>
      <c r="I1436" s="218">
        <v>62.72</v>
      </c>
    </row>
    <row r="1437" spans="1:9" ht="15" customHeight="1">
      <c r="A1437" s="177"/>
      <c r="B1437" s="177"/>
      <c r="C1437" s="177"/>
      <c r="D1437" s="177"/>
      <c r="E1437" s="177"/>
      <c r="F1437" s="177"/>
      <c r="G1437" s="349" t="s">
        <v>5563</v>
      </c>
      <c r="H1437" s="269"/>
      <c r="I1437" s="218">
        <v>297.02</v>
      </c>
    </row>
    <row r="1438" spans="1:9" ht="15" customHeight="1">
      <c r="A1438" s="177"/>
      <c r="B1438" s="177"/>
      <c r="C1438" s="177"/>
      <c r="D1438" s="347"/>
      <c r="E1438" s="246"/>
      <c r="F1438" s="246"/>
      <c r="G1438" s="177"/>
      <c r="H1438" s="177"/>
      <c r="I1438" s="177"/>
    </row>
    <row r="1439" spans="1:9" ht="15" customHeight="1">
      <c r="A1439" s="348" t="s">
        <v>5564</v>
      </c>
      <c r="B1439" s="268"/>
      <c r="C1439" s="268"/>
      <c r="D1439" s="268"/>
      <c r="E1439" s="268"/>
      <c r="F1439" s="268"/>
      <c r="G1439" s="268"/>
      <c r="H1439" s="268"/>
      <c r="I1439" s="269"/>
    </row>
    <row r="1440" spans="1:9" ht="15" customHeight="1">
      <c r="A1440" s="357" t="s">
        <v>5565</v>
      </c>
      <c r="B1440" s="327"/>
      <c r="C1440" s="362" t="s">
        <v>5566</v>
      </c>
      <c r="D1440" s="266"/>
      <c r="E1440" s="355" t="s">
        <v>5567</v>
      </c>
      <c r="F1440" s="269"/>
      <c r="G1440" s="355" t="s">
        <v>5568</v>
      </c>
      <c r="H1440" s="269"/>
      <c r="I1440" s="360" t="s">
        <v>5569</v>
      </c>
    </row>
    <row r="1441" spans="1:9" ht="15" customHeight="1">
      <c r="A1441" s="335"/>
      <c r="B1441" s="358"/>
      <c r="C1441" s="335"/>
      <c r="D1441" s="332"/>
      <c r="E1441" s="226" t="s">
        <v>5570</v>
      </c>
      <c r="F1441" s="226" t="s">
        <v>5571</v>
      </c>
      <c r="G1441" s="226" t="s">
        <v>5572</v>
      </c>
      <c r="H1441" s="226" t="s">
        <v>5573</v>
      </c>
      <c r="I1441" s="296"/>
    </row>
    <row r="1442" spans="1:9" ht="15" customHeight="1">
      <c r="A1442" s="220" t="s">
        <v>5574</v>
      </c>
      <c r="B1442" s="219" t="s">
        <v>5575</v>
      </c>
      <c r="C1442" s="359">
        <v>3.59856E-2</v>
      </c>
      <c r="D1442" s="269"/>
      <c r="E1442" s="227">
        <v>1</v>
      </c>
      <c r="F1442" s="227">
        <v>0</v>
      </c>
      <c r="G1442" s="225">
        <v>35.11</v>
      </c>
      <c r="H1442" s="225">
        <v>14.08</v>
      </c>
      <c r="I1442" s="225">
        <v>1.2634544160000001</v>
      </c>
    </row>
    <row r="1443" spans="1:9" ht="9.75" customHeight="1">
      <c r="A1443" s="177"/>
      <c r="B1443" s="177"/>
      <c r="C1443" s="177"/>
      <c r="D1443" s="177"/>
      <c r="E1443" s="177"/>
      <c r="F1443" s="177"/>
      <c r="G1443" s="344" t="s">
        <v>5576</v>
      </c>
      <c r="H1443" s="269"/>
      <c r="I1443" s="228">
        <v>1.2635000000000001</v>
      </c>
    </row>
    <row r="1444" spans="1:9" ht="19.5" customHeight="1">
      <c r="A1444" s="353" t="s">
        <v>5577</v>
      </c>
      <c r="B1444" s="268"/>
      <c r="C1444" s="268"/>
      <c r="D1444" s="268"/>
      <c r="E1444" s="269"/>
      <c r="F1444" s="216" t="s">
        <v>5578</v>
      </c>
      <c r="G1444" s="216" t="s">
        <v>5579</v>
      </c>
      <c r="H1444" s="216" t="s">
        <v>5580</v>
      </c>
      <c r="I1444" s="216" t="s">
        <v>5581</v>
      </c>
    </row>
    <row r="1445" spans="1:9" ht="15" customHeight="1">
      <c r="A1445" s="220" t="s">
        <v>5582</v>
      </c>
      <c r="B1445" s="354" t="s">
        <v>5583</v>
      </c>
      <c r="C1445" s="268"/>
      <c r="D1445" s="268"/>
      <c r="E1445" s="268"/>
      <c r="F1445" s="220" t="s">
        <v>5584</v>
      </c>
      <c r="G1445" s="224">
        <v>1.6564000000000001</v>
      </c>
      <c r="H1445" s="221">
        <v>13.520799999999999</v>
      </c>
      <c r="I1445" s="221">
        <v>22.39</v>
      </c>
    </row>
    <row r="1446" spans="1:9" ht="15" customHeight="1">
      <c r="A1446" s="220" t="s">
        <v>5585</v>
      </c>
      <c r="B1446" s="354" t="s">
        <v>5586</v>
      </c>
      <c r="C1446" s="268"/>
      <c r="D1446" s="268"/>
      <c r="E1446" s="268"/>
      <c r="F1446" s="220" t="s">
        <v>5587</v>
      </c>
      <c r="G1446" s="224">
        <v>0.15359999999999999</v>
      </c>
      <c r="H1446" s="221">
        <v>16.0152</v>
      </c>
      <c r="I1446" s="221">
        <v>2.46</v>
      </c>
    </row>
    <row r="1447" spans="1:9" ht="15" customHeight="1">
      <c r="A1447" s="220" t="s">
        <v>5588</v>
      </c>
      <c r="B1447" s="354" t="s">
        <v>5589</v>
      </c>
      <c r="C1447" s="268"/>
      <c r="D1447" s="268"/>
      <c r="E1447" s="268"/>
      <c r="F1447" s="220" t="s">
        <v>5590</v>
      </c>
      <c r="G1447" s="224">
        <v>1.5027999999999999</v>
      </c>
      <c r="H1447" s="221">
        <v>16.0152</v>
      </c>
      <c r="I1447" s="221">
        <v>24.07</v>
      </c>
    </row>
    <row r="1448" spans="1:9" ht="15" customHeight="1">
      <c r="A1448" s="220" t="s">
        <v>5591</v>
      </c>
      <c r="B1448" s="354" t="s">
        <v>5592</v>
      </c>
      <c r="C1448" s="268"/>
      <c r="D1448" s="268"/>
      <c r="E1448" s="268"/>
      <c r="F1448" s="220" t="s">
        <v>5593</v>
      </c>
      <c r="G1448" s="224">
        <v>5.5876799999999998</v>
      </c>
      <c r="H1448" s="221">
        <v>16.0152</v>
      </c>
      <c r="I1448" s="221">
        <v>89.51</v>
      </c>
    </row>
    <row r="1449" spans="1:9" ht="15" customHeight="1">
      <c r="A1449" s="220" t="s">
        <v>5594</v>
      </c>
      <c r="B1449" s="354" t="s">
        <v>5595</v>
      </c>
      <c r="C1449" s="268"/>
      <c r="D1449" s="268"/>
      <c r="E1449" s="268"/>
      <c r="F1449" s="220" t="s">
        <v>5596</v>
      </c>
      <c r="G1449" s="224">
        <v>15.58614</v>
      </c>
      <c r="H1449" s="221">
        <v>11.7669</v>
      </c>
      <c r="I1449" s="221">
        <v>183.45</v>
      </c>
    </row>
    <row r="1450" spans="1:9" ht="15" customHeight="1">
      <c r="A1450" s="177"/>
      <c r="B1450" s="177"/>
      <c r="C1450" s="177"/>
      <c r="D1450" s="177"/>
      <c r="E1450" s="177"/>
      <c r="F1450" s="177"/>
      <c r="G1450" s="344" t="s">
        <v>5597</v>
      </c>
      <c r="H1450" s="269"/>
      <c r="I1450" s="218">
        <v>321.88</v>
      </c>
    </row>
    <row r="1451" spans="1:9" ht="15" customHeight="1">
      <c r="A1451" s="177"/>
      <c r="B1451" s="177"/>
      <c r="C1451" s="177"/>
      <c r="D1451" s="177"/>
      <c r="E1451" s="177"/>
      <c r="F1451" s="177"/>
      <c r="G1451" s="349" t="s">
        <v>5598</v>
      </c>
      <c r="H1451" s="269"/>
      <c r="I1451" s="225">
        <v>323.14350000000002</v>
      </c>
    </row>
    <row r="1452" spans="1:9" ht="15" customHeight="1">
      <c r="A1452" s="177"/>
      <c r="B1452" s="177"/>
      <c r="C1452" s="177"/>
      <c r="D1452" s="177"/>
      <c r="E1452" s="177"/>
      <c r="F1452" s="177"/>
      <c r="G1452" s="349" t="s">
        <v>5599</v>
      </c>
      <c r="H1452" s="269"/>
      <c r="I1452" s="225">
        <v>1</v>
      </c>
    </row>
    <row r="1453" spans="1:9" ht="15" customHeight="1">
      <c r="A1453" s="177"/>
      <c r="B1453" s="177"/>
      <c r="C1453" s="177"/>
      <c r="D1453" s="177"/>
      <c r="E1453" s="177"/>
      <c r="F1453" s="177"/>
      <c r="G1453" s="349" t="s">
        <v>5600</v>
      </c>
      <c r="H1453" s="269"/>
      <c r="I1453" s="225">
        <v>323.14350000000002</v>
      </c>
    </row>
    <row r="1454" spans="1:9" ht="15" customHeight="1">
      <c r="A1454" s="353" t="s">
        <v>5601</v>
      </c>
      <c r="B1454" s="268"/>
      <c r="C1454" s="268"/>
      <c r="D1454" s="268"/>
      <c r="E1454" s="269"/>
      <c r="F1454" s="216" t="s">
        <v>5602</v>
      </c>
      <c r="G1454" s="216" t="s">
        <v>5603</v>
      </c>
      <c r="H1454" s="216" t="s">
        <v>5604</v>
      </c>
      <c r="I1454" s="216" t="s">
        <v>5605</v>
      </c>
    </row>
    <row r="1455" spans="1:9" ht="9.75" customHeight="1">
      <c r="A1455" s="220" t="s">
        <v>5606</v>
      </c>
      <c r="B1455" s="354" t="s">
        <v>5607</v>
      </c>
      <c r="C1455" s="268"/>
      <c r="D1455" s="268"/>
      <c r="E1455" s="269"/>
      <c r="F1455" s="220" t="s">
        <v>5608</v>
      </c>
      <c r="G1455" s="224">
        <v>2.1120000000000001</v>
      </c>
      <c r="H1455" s="221">
        <v>8.84</v>
      </c>
      <c r="I1455" s="221">
        <v>18.670000000000002</v>
      </c>
    </row>
    <row r="1456" spans="1:9" ht="19.5" customHeight="1">
      <c r="A1456" s="220" t="s">
        <v>5609</v>
      </c>
      <c r="B1456" s="354" t="s">
        <v>5610</v>
      </c>
      <c r="C1456" s="268"/>
      <c r="D1456" s="268"/>
      <c r="E1456" s="269"/>
      <c r="F1456" s="220" t="s">
        <v>5611</v>
      </c>
      <c r="G1456" s="224">
        <v>1.28</v>
      </c>
      <c r="H1456" s="221">
        <v>8.2899999999999991</v>
      </c>
      <c r="I1456" s="221">
        <v>10.61</v>
      </c>
    </row>
    <row r="1457" spans="1:9" ht="15" customHeight="1">
      <c r="A1457" s="220" t="s">
        <v>5612</v>
      </c>
      <c r="B1457" s="354" t="s">
        <v>5613</v>
      </c>
      <c r="C1457" s="268"/>
      <c r="D1457" s="268"/>
      <c r="E1457" s="269"/>
      <c r="F1457" s="220" t="s">
        <v>5614</v>
      </c>
      <c r="G1457" s="224">
        <v>3.8399999999999997E-2</v>
      </c>
      <c r="H1457" s="221">
        <v>19.93</v>
      </c>
      <c r="I1457" s="221">
        <v>0.77</v>
      </c>
    </row>
    <row r="1458" spans="1:9" ht="15" customHeight="1">
      <c r="A1458" s="220" t="s">
        <v>5615</v>
      </c>
      <c r="B1458" s="354" t="s">
        <v>5616</v>
      </c>
      <c r="C1458" s="268"/>
      <c r="D1458" s="268"/>
      <c r="E1458" s="269"/>
      <c r="F1458" s="220" t="s">
        <v>5617</v>
      </c>
      <c r="G1458" s="224">
        <v>0.14724928000000001</v>
      </c>
      <c r="H1458" s="221">
        <v>90</v>
      </c>
      <c r="I1458" s="221">
        <v>13.25</v>
      </c>
    </row>
    <row r="1459" spans="1:9" ht="15" customHeight="1">
      <c r="A1459" s="220" t="s">
        <v>5618</v>
      </c>
      <c r="B1459" s="354" t="s">
        <v>5619</v>
      </c>
      <c r="C1459" s="268"/>
      <c r="D1459" s="268"/>
      <c r="E1459" s="269"/>
      <c r="F1459" s="220" t="s">
        <v>5620</v>
      </c>
      <c r="G1459" s="224">
        <v>37.394240000000003</v>
      </c>
      <c r="H1459" s="221">
        <v>2.2599999999999998</v>
      </c>
      <c r="I1459" s="221">
        <v>84.51</v>
      </c>
    </row>
    <row r="1460" spans="1:9" ht="15" customHeight="1">
      <c r="A1460" s="220" t="s">
        <v>5621</v>
      </c>
      <c r="B1460" s="354" t="s">
        <v>5622</v>
      </c>
      <c r="C1460" s="268"/>
      <c r="D1460" s="268"/>
      <c r="E1460" s="269"/>
      <c r="F1460" s="220" t="s">
        <v>5623</v>
      </c>
      <c r="G1460" s="224">
        <v>1.9202400000000001E-2</v>
      </c>
      <c r="H1460" s="221">
        <v>110.44</v>
      </c>
      <c r="I1460" s="221">
        <v>2.12</v>
      </c>
    </row>
    <row r="1461" spans="1:9" ht="15" customHeight="1">
      <c r="A1461" s="220" t="s">
        <v>5624</v>
      </c>
      <c r="B1461" s="354" t="s">
        <v>5625</v>
      </c>
      <c r="C1461" s="268"/>
      <c r="D1461" s="268"/>
      <c r="E1461" s="269"/>
      <c r="F1461" s="220" t="s">
        <v>5626</v>
      </c>
      <c r="G1461" s="224">
        <v>1.9202400000000001E-2</v>
      </c>
      <c r="H1461" s="221">
        <v>110.44</v>
      </c>
      <c r="I1461" s="221">
        <v>2.12</v>
      </c>
    </row>
    <row r="1462" spans="1:9" ht="15" customHeight="1">
      <c r="A1462" s="220" t="s">
        <v>5627</v>
      </c>
      <c r="B1462" s="354" t="s">
        <v>5628</v>
      </c>
      <c r="C1462" s="268"/>
      <c r="D1462" s="268"/>
      <c r="E1462" s="269"/>
      <c r="F1462" s="220" t="s">
        <v>5629</v>
      </c>
      <c r="G1462" s="224">
        <v>3.8399999999999997E-2</v>
      </c>
      <c r="H1462" s="221">
        <v>110.44</v>
      </c>
      <c r="I1462" s="221">
        <v>4.24</v>
      </c>
    </row>
    <row r="1463" spans="1:9" ht="15" customHeight="1">
      <c r="A1463" s="220" t="s">
        <v>5630</v>
      </c>
      <c r="B1463" s="354" t="s">
        <v>5631</v>
      </c>
      <c r="C1463" s="268"/>
      <c r="D1463" s="268"/>
      <c r="E1463" s="269"/>
      <c r="F1463" s="220" t="s">
        <v>5632</v>
      </c>
      <c r="G1463" s="224">
        <v>4.5891840000000004</v>
      </c>
      <c r="H1463" s="221">
        <v>0.78</v>
      </c>
      <c r="I1463" s="221">
        <v>3.58</v>
      </c>
    </row>
    <row r="1464" spans="1:9" ht="15" customHeight="1">
      <c r="A1464" s="220" t="s">
        <v>5633</v>
      </c>
      <c r="B1464" s="354" t="s">
        <v>5634</v>
      </c>
      <c r="C1464" s="268"/>
      <c r="D1464" s="268"/>
      <c r="E1464" s="269"/>
      <c r="F1464" s="220" t="s">
        <v>5635</v>
      </c>
      <c r="G1464" s="224">
        <v>41.585920000000002</v>
      </c>
      <c r="H1464" s="221">
        <v>0.46</v>
      </c>
      <c r="I1464" s="221">
        <v>19.13</v>
      </c>
    </row>
    <row r="1465" spans="1:9" ht="15" customHeight="1">
      <c r="A1465" s="220" t="s">
        <v>5636</v>
      </c>
      <c r="B1465" s="354" t="s">
        <v>5637</v>
      </c>
      <c r="C1465" s="268"/>
      <c r="D1465" s="268"/>
      <c r="E1465" s="269"/>
      <c r="F1465" s="220" t="s">
        <v>5638</v>
      </c>
      <c r="G1465" s="224">
        <v>0.46239999999999998</v>
      </c>
      <c r="H1465" s="221">
        <v>10.81</v>
      </c>
      <c r="I1465" s="221">
        <v>5</v>
      </c>
    </row>
    <row r="1466" spans="1:9" ht="15" customHeight="1">
      <c r="A1466" s="220" t="s">
        <v>5639</v>
      </c>
      <c r="B1466" s="354" t="s">
        <v>5640</v>
      </c>
      <c r="C1466" s="268"/>
      <c r="D1466" s="268"/>
      <c r="E1466" s="269"/>
      <c r="F1466" s="220" t="s">
        <v>5641</v>
      </c>
      <c r="G1466" s="224">
        <v>0.1734</v>
      </c>
      <c r="H1466" s="221">
        <v>18.829999999999998</v>
      </c>
      <c r="I1466" s="221">
        <v>3.27</v>
      </c>
    </row>
    <row r="1467" spans="1:9" ht="15" customHeight="1">
      <c r="A1467" s="220" t="s">
        <v>5642</v>
      </c>
      <c r="B1467" s="354" t="s">
        <v>5643</v>
      </c>
      <c r="C1467" s="268"/>
      <c r="D1467" s="268"/>
      <c r="E1467" s="269"/>
      <c r="F1467" s="220" t="s">
        <v>5644</v>
      </c>
      <c r="G1467" s="224">
        <v>0.57799999999999996</v>
      </c>
      <c r="H1467" s="221">
        <v>9.19</v>
      </c>
      <c r="I1467" s="221">
        <v>5.31</v>
      </c>
    </row>
    <row r="1468" spans="1:9" ht="15" customHeight="1">
      <c r="A1468" s="220" t="s">
        <v>5645</v>
      </c>
      <c r="B1468" s="354" t="s">
        <v>5646</v>
      </c>
      <c r="C1468" s="268"/>
      <c r="D1468" s="268"/>
      <c r="E1468" s="269"/>
      <c r="F1468" s="220" t="s">
        <v>5647</v>
      </c>
      <c r="G1468" s="224">
        <v>1.1559999999999999</v>
      </c>
      <c r="H1468" s="221">
        <v>15.68</v>
      </c>
      <c r="I1468" s="221">
        <v>18.13</v>
      </c>
    </row>
    <row r="1469" spans="1:9" ht="15" customHeight="1">
      <c r="A1469" s="177"/>
      <c r="B1469" s="177"/>
      <c r="C1469" s="177"/>
      <c r="D1469" s="177"/>
      <c r="E1469" s="177"/>
      <c r="F1469" s="177"/>
      <c r="G1469" s="344" t="s">
        <v>5648</v>
      </c>
      <c r="H1469" s="269"/>
      <c r="I1469" s="218">
        <v>190.71</v>
      </c>
    </row>
    <row r="1470" spans="1:9" ht="15" customHeight="1">
      <c r="A1470" s="177"/>
      <c r="B1470" s="177"/>
      <c r="C1470" s="177"/>
      <c r="D1470" s="177"/>
      <c r="E1470" s="177"/>
      <c r="F1470" s="177"/>
      <c r="G1470" s="349" t="s">
        <v>5649</v>
      </c>
      <c r="H1470" s="269"/>
      <c r="I1470" s="221">
        <v>513.85350000000005</v>
      </c>
    </row>
    <row r="1471" spans="1:9" ht="15" customHeight="1">
      <c r="A1471" s="177"/>
      <c r="B1471" s="177"/>
      <c r="C1471" s="177"/>
      <c r="D1471" s="177"/>
      <c r="E1471" s="177"/>
      <c r="F1471" s="177"/>
      <c r="G1471" s="349" t="s">
        <v>5650</v>
      </c>
      <c r="H1471" s="269"/>
      <c r="I1471" s="218">
        <v>513.78</v>
      </c>
    </row>
    <row r="1472" spans="1:9" ht="9.75" customHeight="1">
      <c r="A1472" s="177"/>
      <c r="B1472" s="177"/>
      <c r="C1472" s="177"/>
      <c r="D1472" s="177"/>
      <c r="E1472" s="177"/>
      <c r="F1472" s="177"/>
      <c r="G1472" s="349" t="s">
        <v>5651</v>
      </c>
      <c r="H1472" s="269"/>
      <c r="I1472" s="218">
        <v>137.54</v>
      </c>
    </row>
    <row r="1473" spans="1:9" ht="19.5" customHeight="1">
      <c r="A1473" s="177"/>
      <c r="B1473" s="177"/>
      <c r="C1473" s="177"/>
      <c r="D1473" s="177"/>
      <c r="E1473" s="177"/>
      <c r="F1473" s="177"/>
      <c r="G1473" s="349" t="s">
        <v>5652</v>
      </c>
      <c r="H1473" s="269"/>
      <c r="I1473" s="218">
        <v>651.32000000000005</v>
      </c>
    </row>
    <row r="1474" spans="1:9" ht="15" customHeight="1">
      <c r="A1474" s="177"/>
      <c r="B1474" s="177"/>
      <c r="C1474" s="177"/>
      <c r="D1474" s="347"/>
      <c r="E1474" s="246"/>
      <c r="F1474" s="246"/>
      <c r="G1474" s="177"/>
      <c r="H1474" s="177"/>
      <c r="I1474" s="177"/>
    </row>
    <row r="1475" spans="1:9" ht="15" customHeight="1">
      <c r="A1475" s="348" t="s">
        <v>5653</v>
      </c>
      <c r="B1475" s="268"/>
      <c r="C1475" s="268"/>
      <c r="D1475" s="268"/>
      <c r="E1475" s="268"/>
      <c r="F1475" s="268"/>
      <c r="G1475" s="268"/>
      <c r="H1475" s="268"/>
      <c r="I1475" s="269"/>
    </row>
    <row r="1476" spans="1:9" ht="15" customHeight="1">
      <c r="A1476" s="351" t="s">
        <v>5654</v>
      </c>
      <c r="B1476" s="268"/>
      <c r="C1476" s="269"/>
      <c r="D1476" s="352" t="s">
        <v>5655</v>
      </c>
      <c r="E1476" s="269"/>
      <c r="F1476" s="226" t="s">
        <v>5656</v>
      </c>
      <c r="G1476" s="226" t="s">
        <v>5657</v>
      </c>
      <c r="H1476" s="226" t="s">
        <v>5658</v>
      </c>
      <c r="I1476" s="226" t="s">
        <v>5659</v>
      </c>
    </row>
    <row r="1477" spans="1:9" ht="15" customHeight="1">
      <c r="A1477" s="229" t="s">
        <v>5660</v>
      </c>
      <c r="B1477" s="345" t="s">
        <v>5661</v>
      </c>
      <c r="C1477" s="269"/>
      <c r="D1477" s="350" t="s">
        <v>5662</v>
      </c>
      <c r="E1477" s="269"/>
      <c r="F1477" s="229" t="s">
        <v>5663</v>
      </c>
      <c r="G1477" s="230">
        <v>1.1000000000000001</v>
      </c>
      <c r="H1477" s="231">
        <v>50.43</v>
      </c>
      <c r="I1477" s="231">
        <v>55.47</v>
      </c>
    </row>
    <row r="1478" spans="1:9" ht="15" customHeight="1">
      <c r="A1478" s="177"/>
      <c r="B1478" s="177"/>
      <c r="C1478" s="177"/>
      <c r="D1478" s="177"/>
      <c r="E1478" s="177"/>
      <c r="F1478" s="177"/>
      <c r="G1478" s="346" t="s">
        <v>5664</v>
      </c>
      <c r="H1478" s="269"/>
      <c r="I1478" s="232">
        <v>55.47</v>
      </c>
    </row>
    <row r="1479" spans="1:9" ht="15" customHeight="1">
      <c r="A1479" s="351" t="s">
        <v>5665</v>
      </c>
      <c r="B1479" s="268"/>
      <c r="C1479" s="269"/>
      <c r="D1479" s="352" t="s">
        <v>5666</v>
      </c>
      <c r="E1479" s="269"/>
      <c r="F1479" s="226" t="s">
        <v>5667</v>
      </c>
      <c r="G1479" s="226" t="s">
        <v>5668</v>
      </c>
      <c r="H1479" s="226" t="s">
        <v>5669</v>
      </c>
      <c r="I1479" s="226" t="s">
        <v>5670</v>
      </c>
    </row>
    <row r="1480" spans="1:9" ht="15" customHeight="1">
      <c r="A1480" s="229" t="s">
        <v>5671</v>
      </c>
      <c r="B1480" s="345" t="s">
        <v>5672</v>
      </c>
      <c r="C1480" s="269"/>
      <c r="D1480" s="350" t="s">
        <v>5673</v>
      </c>
      <c r="E1480" s="269"/>
      <c r="F1480" s="229" t="s">
        <v>5674</v>
      </c>
      <c r="G1480" s="230">
        <v>3.3700000000000001E-2</v>
      </c>
      <c r="H1480" s="231">
        <v>20.21</v>
      </c>
      <c r="I1480" s="231">
        <v>0.68</v>
      </c>
    </row>
    <row r="1481" spans="1:9" ht="15" customHeight="1">
      <c r="A1481" s="229" t="s">
        <v>5675</v>
      </c>
      <c r="B1481" s="345" t="s">
        <v>5676</v>
      </c>
      <c r="C1481" s="269"/>
      <c r="D1481" s="350" t="s">
        <v>5677</v>
      </c>
      <c r="E1481" s="269"/>
      <c r="F1481" s="229" t="s">
        <v>5678</v>
      </c>
      <c r="G1481" s="230">
        <v>3.3700000000000001E-2</v>
      </c>
      <c r="H1481" s="231">
        <v>22.78</v>
      </c>
      <c r="I1481" s="231">
        <v>0.77</v>
      </c>
    </row>
    <row r="1482" spans="1:9" ht="15" customHeight="1">
      <c r="A1482" s="177"/>
      <c r="B1482" s="177"/>
      <c r="C1482" s="177"/>
      <c r="D1482" s="177"/>
      <c r="E1482" s="177"/>
      <c r="F1482" s="177"/>
      <c r="G1482" s="346" t="s">
        <v>5679</v>
      </c>
      <c r="H1482" s="269"/>
      <c r="I1482" s="232">
        <v>1.45</v>
      </c>
    </row>
    <row r="1483" spans="1:9" ht="15" customHeight="1">
      <c r="A1483" s="177"/>
      <c r="B1483" s="177"/>
      <c r="C1483" s="177"/>
      <c r="D1483" s="177"/>
      <c r="E1483" s="177"/>
      <c r="F1483" s="177"/>
      <c r="G1483" s="349" t="s">
        <v>5680</v>
      </c>
      <c r="H1483" s="269"/>
      <c r="I1483" s="218">
        <v>56.92</v>
      </c>
    </row>
    <row r="1484" spans="1:9" ht="15" customHeight="1">
      <c r="A1484" s="177"/>
      <c r="B1484" s="177"/>
      <c r="C1484" s="177"/>
      <c r="D1484" s="177"/>
      <c r="E1484" s="177"/>
      <c r="F1484" s="177"/>
      <c r="G1484" s="349" t="s">
        <v>5681</v>
      </c>
      <c r="H1484" s="269"/>
      <c r="I1484" s="218">
        <v>15.24</v>
      </c>
    </row>
    <row r="1485" spans="1:9" ht="15" customHeight="1">
      <c r="A1485" s="177"/>
      <c r="B1485" s="177"/>
      <c r="C1485" s="177"/>
      <c r="D1485" s="177"/>
      <c r="E1485" s="177"/>
      <c r="F1485" s="177"/>
      <c r="G1485" s="349" t="s">
        <v>5682</v>
      </c>
      <c r="H1485" s="269"/>
      <c r="I1485" s="218">
        <v>72.16</v>
      </c>
    </row>
    <row r="1486" spans="1:9" ht="15" customHeight="1">
      <c r="A1486" s="177"/>
      <c r="B1486" s="177"/>
      <c r="C1486" s="177"/>
      <c r="D1486" s="347"/>
      <c r="E1486" s="246"/>
      <c r="F1486" s="246"/>
      <c r="G1486" s="177"/>
      <c r="H1486" s="177"/>
      <c r="I1486" s="177"/>
    </row>
    <row r="1487" spans="1:9" ht="15" customHeight="1">
      <c r="A1487" s="348" t="s">
        <v>5683</v>
      </c>
      <c r="B1487" s="268"/>
      <c r="C1487" s="268"/>
      <c r="D1487" s="268"/>
      <c r="E1487" s="268"/>
      <c r="F1487" s="268"/>
      <c r="G1487" s="268"/>
      <c r="H1487" s="268"/>
      <c r="I1487" s="269"/>
    </row>
    <row r="1488" spans="1:9" ht="9.75" customHeight="1">
      <c r="A1488" s="353" t="s">
        <v>5684</v>
      </c>
      <c r="B1488" s="268"/>
      <c r="C1488" s="268"/>
      <c r="D1488" s="268"/>
      <c r="E1488" s="269"/>
      <c r="F1488" s="216" t="s">
        <v>5685</v>
      </c>
      <c r="G1488" s="216" t="s">
        <v>5686</v>
      </c>
      <c r="H1488" s="216" t="s">
        <v>5687</v>
      </c>
      <c r="I1488" s="216" t="s">
        <v>5688</v>
      </c>
    </row>
    <row r="1489" spans="1:9" ht="19.5" customHeight="1">
      <c r="A1489" s="220" t="s">
        <v>5689</v>
      </c>
      <c r="B1489" s="354" t="s">
        <v>5690</v>
      </c>
      <c r="C1489" s="268"/>
      <c r="D1489" s="268"/>
      <c r="E1489" s="268"/>
      <c r="F1489" s="220" t="s">
        <v>5691</v>
      </c>
      <c r="G1489" s="224">
        <v>0.4</v>
      </c>
      <c r="H1489" s="221">
        <v>13.520799999999999</v>
      </c>
      <c r="I1489" s="221">
        <v>5.41</v>
      </c>
    </row>
    <row r="1490" spans="1:9" ht="15" customHeight="1">
      <c r="A1490" s="220" t="s">
        <v>5692</v>
      </c>
      <c r="B1490" s="354" t="s">
        <v>5693</v>
      </c>
      <c r="C1490" s="268"/>
      <c r="D1490" s="268"/>
      <c r="E1490" s="268"/>
      <c r="F1490" s="220" t="s">
        <v>5694</v>
      </c>
      <c r="G1490" s="224">
        <v>0.4</v>
      </c>
      <c r="H1490" s="221">
        <v>16.0152</v>
      </c>
      <c r="I1490" s="221">
        <v>6.41</v>
      </c>
    </row>
    <row r="1491" spans="1:9" ht="15" customHeight="1">
      <c r="A1491" s="177"/>
      <c r="B1491" s="177"/>
      <c r="C1491" s="177"/>
      <c r="D1491" s="177"/>
      <c r="E1491" s="177"/>
      <c r="F1491" s="177"/>
      <c r="G1491" s="344" t="s">
        <v>5695</v>
      </c>
      <c r="H1491" s="269"/>
      <c r="I1491" s="218">
        <v>11.82</v>
      </c>
    </row>
    <row r="1492" spans="1:9" ht="15" customHeight="1">
      <c r="A1492" s="177"/>
      <c r="B1492" s="177"/>
      <c r="C1492" s="177"/>
      <c r="D1492" s="177"/>
      <c r="E1492" s="177"/>
      <c r="F1492" s="177"/>
      <c r="G1492" s="349" t="s">
        <v>5696</v>
      </c>
      <c r="H1492" s="269"/>
      <c r="I1492" s="225">
        <v>11.82</v>
      </c>
    </row>
    <row r="1493" spans="1:9" ht="15" customHeight="1">
      <c r="A1493" s="177"/>
      <c r="B1493" s="177"/>
      <c r="C1493" s="177"/>
      <c r="D1493" s="177"/>
      <c r="E1493" s="177"/>
      <c r="F1493" s="177"/>
      <c r="G1493" s="349" t="s">
        <v>5697</v>
      </c>
      <c r="H1493" s="269"/>
      <c r="I1493" s="225">
        <v>1</v>
      </c>
    </row>
    <row r="1494" spans="1:9" ht="15" customHeight="1">
      <c r="A1494" s="177"/>
      <c r="B1494" s="177"/>
      <c r="C1494" s="177"/>
      <c r="D1494" s="177"/>
      <c r="E1494" s="177"/>
      <c r="F1494" s="177"/>
      <c r="G1494" s="349" t="s">
        <v>5698</v>
      </c>
      <c r="H1494" s="269"/>
      <c r="I1494" s="225">
        <v>11.82</v>
      </c>
    </row>
    <row r="1495" spans="1:9" ht="15" customHeight="1">
      <c r="A1495" s="353" t="s">
        <v>5699</v>
      </c>
      <c r="B1495" s="268"/>
      <c r="C1495" s="268"/>
      <c r="D1495" s="268"/>
      <c r="E1495" s="269"/>
      <c r="F1495" s="216" t="s">
        <v>5700</v>
      </c>
      <c r="G1495" s="216" t="s">
        <v>5701</v>
      </c>
      <c r="H1495" s="216" t="s">
        <v>5702</v>
      </c>
      <c r="I1495" s="216" t="s">
        <v>5703</v>
      </c>
    </row>
    <row r="1496" spans="1:9" ht="15" customHeight="1">
      <c r="A1496" s="220" t="s">
        <v>5704</v>
      </c>
      <c r="B1496" s="354" t="s">
        <v>5705</v>
      </c>
      <c r="C1496" s="268"/>
      <c r="D1496" s="268"/>
      <c r="E1496" s="269"/>
      <c r="F1496" s="220" t="s">
        <v>5706</v>
      </c>
      <c r="G1496" s="224">
        <v>1</v>
      </c>
      <c r="H1496" s="221">
        <v>15.17</v>
      </c>
      <c r="I1496" s="221">
        <v>15.17</v>
      </c>
    </row>
    <row r="1497" spans="1:9" ht="15" customHeight="1">
      <c r="A1497" s="220" t="s">
        <v>5707</v>
      </c>
      <c r="B1497" s="354" t="s">
        <v>5708</v>
      </c>
      <c r="C1497" s="268"/>
      <c r="D1497" s="268"/>
      <c r="E1497" s="269"/>
      <c r="F1497" s="220" t="s">
        <v>5709</v>
      </c>
      <c r="G1497" s="224">
        <v>1</v>
      </c>
      <c r="H1497" s="221">
        <v>8.01</v>
      </c>
      <c r="I1497" s="221">
        <v>8.01</v>
      </c>
    </row>
    <row r="1498" spans="1:9" ht="15" customHeight="1">
      <c r="A1498" s="177"/>
      <c r="B1498" s="177"/>
      <c r="C1498" s="177"/>
      <c r="D1498" s="177"/>
      <c r="E1498" s="177"/>
      <c r="F1498" s="177"/>
      <c r="G1498" s="344" t="s">
        <v>5710</v>
      </c>
      <c r="H1498" s="269"/>
      <c r="I1498" s="218">
        <v>23.18</v>
      </c>
    </row>
    <row r="1499" spans="1:9" ht="15" customHeight="1">
      <c r="A1499" s="177"/>
      <c r="B1499" s="177"/>
      <c r="C1499" s="177"/>
      <c r="D1499" s="177"/>
      <c r="E1499" s="177"/>
      <c r="F1499" s="177"/>
      <c r="G1499" s="349" t="s">
        <v>5711</v>
      </c>
      <c r="H1499" s="269"/>
      <c r="I1499" s="221">
        <v>35</v>
      </c>
    </row>
    <row r="1500" spans="1:9" ht="15" customHeight="1">
      <c r="A1500" s="177"/>
      <c r="B1500" s="177"/>
      <c r="C1500" s="177"/>
      <c r="D1500" s="177"/>
      <c r="E1500" s="177"/>
      <c r="F1500" s="177"/>
      <c r="G1500" s="349" t="s">
        <v>5712</v>
      </c>
      <c r="H1500" s="269"/>
      <c r="I1500" s="218">
        <v>34.99</v>
      </c>
    </row>
    <row r="1501" spans="1:9" ht="15" customHeight="1">
      <c r="A1501" s="177"/>
      <c r="B1501" s="177"/>
      <c r="C1501" s="177"/>
      <c r="D1501" s="177"/>
      <c r="E1501" s="177"/>
      <c r="F1501" s="177"/>
      <c r="G1501" s="349" t="s">
        <v>5713</v>
      </c>
      <c r="H1501" s="269"/>
      <c r="I1501" s="218">
        <v>9.3699999999999992</v>
      </c>
    </row>
    <row r="1502" spans="1:9" ht="15" customHeight="1">
      <c r="A1502" s="177"/>
      <c r="B1502" s="177"/>
      <c r="C1502" s="177"/>
      <c r="D1502" s="177"/>
      <c r="E1502" s="177"/>
      <c r="F1502" s="177"/>
      <c r="G1502" s="349" t="s">
        <v>5714</v>
      </c>
      <c r="H1502" s="269"/>
      <c r="I1502" s="218">
        <v>44.36</v>
      </c>
    </row>
    <row r="1503" spans="1:9" ht="15" customHeight="1">
      <c r="A1503" s="177"/>
      <c r="B1503" s="177"/>
      <c r="C1503" s="177"/>
      <c r="D1503" s="347"/>
      <c r="E1503" s="246"/>
      <c r="F1503" s="246"/>
      <c r="G1503" s="177"/>
      <c r="H1503" s="177"/>
      <c r="I1503" s="177"/>
    </row>
    <row r="1504" spans="1:9" ht="15" customHeight="1">
      <c r="A1504" s="348" t="s">
        <v>5715</v>
      </c>
      <c r="B1504" s="268"/>
      <c r="C1504" s="268"/>
      <c r="D1504" s="268"/>
      <c r="E1504" s="268"/>
      <c r="F1504" s="268"/>
      <c r="G1504" s="268"/>
      <c r="H1504" s="268"/>
      <c r="I1504" s="269"/>
    </row>
    <row r="1505" spans="1:9" ht="9.75" customHeight="1">
      <c r="A1505" s="353" t="s">
        <v>5716</v>
      </c>
      <c r="B1505" s="268"/>
      <c r="C1505" s="268"/>
      <c r="D1505" s="268"/>
      <c r="E1505" s="269"/>
      <c r="F1505" s="216" t="s">
        <v>5717</v>
      </c>
      <c r="G1505" s="216" t="s">
        <v>5718</v>
      </c>
      <c r="H1505" s="216" t="s">
        <v>5719</v>
      </c>
      <c r="I1505" s="216" t="s">
        <v>5720</v>
      </c>
    </row>
    <row r="1506" spans="1:9" ht="19.5" customHeight="1">
      <c r="A1506" s="220" t="s">
        <v>5721</v>
      </c>
      <c r="B1506" s="354" t="s">
        <v>5722</v>
      </c>
      <c r="C1506" s="268"/>
      <c r="D1506" s="268"/>
      <c r="E1506" s="268"/>
      <c r="F1506" s="220" t="s">
        <v>5723</v>
      </c>
      <c r="G1506" s="224">
        <v>0.9</v>
      </c>
      <c r="H1506" s="221">
        <v>13.520799999999999</v>
      </c>
      <c r="I1506" s="221">
        <v>12.17</v>
      </c>
    </row>
    <row r="1507" spans="1:9" ht="15" customHeight="1">
      <c r="A1507" s="220" t="s">
        <v>5724</v>
      </c>
      <c r="B1507" s="354" t="s">
        <v>5725</v>
      </c>
      <c r="C1507" s="268"/>
      <c r="D1507" s="268"/>
      <c r="E1507" s="268"/>
      <c r="F1507" s="220" t="s">
        <v>5726</v>
      </c>
      <c r="G1507" s="224">
        <v>0.9</v>
      </c>
      <c r="H1507" s="221">
        <v>16.0152</v>
      </c>
      <c r="I1507" s="221">
        <v>14.42</v>
      </c>
    </row>
    <row r="1508" spans="1:9" ht="15" customHeight="1">
      <c r="A1508" s="177"/>
      <c r="B1508" s="177"/>
      <c r="C1508" s="177"/>
      <c r="D1508" s="177"/>
      <c r="E1508" s="177"/>
      <c r="F1508" s="177"/>
      <c r="G1508" s="344" t="s">
        <v>5727</v>
      </c>
      <c r="H1508" s="269"/>
      <c r="I1508" s="218">
        <v>26.59</v>
      </c>
    </row>
    <row r="1509" spans="1:9" ht="15" customHeight="1">
      <c r="A1509" s="177"/>
      <c r="B1509" s="177"/>
      <c r="C1509" s="177"/>
      <c r="D1509" s="177"/>
      <c r="E1509" s="177"/>
      <c r="F1509" s="177"/>
      <c r="G1509" s="349" t="s">
        <v>5728</v>
      </c>
      <c r="H1509" s="269"/>
      <c r="I1509" s="225">
        <v>26.59</v>
      </c>
    </row>
    <row r="1510" spans="1:9" ht="15" customHeight="1">
      <c r="A1510" s="177"/>
      <c r="B1510" s="177"/>
      <c r="C1510" s="177"/>
      <c r="D1510" s="177"/>
      <c r="E1510" s="177"/>
      <c r="F1510" s="177"/>
      <c r="G1510" s="349" t="s">
        <v>5729</v>
      </c>
      <c r="H1510" s="269"/>
      <c r="I1510" s="225">
        <v>1</v>
      </c>
    </row>
    <row r="1511" spans="1:9" ht="15" customHeight="1">
      <c r="A1511" s="177"/>
      <c r="B1511" s="177"/>
      <c r="C1511" s="177"/>
      <c r="D1511" s="177"/>
      <c r="E1511" s="177"/>
      <c r="F1511" s="177"/>
      <c r="G1511" s="349" t="s">
        <v>5730</v>
      </c>
      <c r="H1511" s="269"/>
      <c r="I1511" s="225">
        <v>26.59</v>
      </c>
    </row>
    <row r="1512" spans="1:9" ht="15" customHeight="1">
      <c r="A1512" s="353" t="s">
        <v>5731</v>
      </c>
      <c r="B1512" s="268"/>
      <c r="C1512" s="268"/>
      <c r="D1512" s="268"/>
      <c r="E1512" s="269"/>
      <c r="F1512" s="216" t="s">
        <v>5732</v>
      </c>
      <c r="G1512" s="216" t="s">
        <v>5733</v>
      </c>
      <c r="H1512" s="216" t="s">
        <v>5734</v>
      </c>
      <c r="I1512" s="216" t="s">
        <v>5735</v>
      </c>
    </row>
    <row r="1513" spans="1:9" ht="15" customHeight="1">
      <c r="A1513" s="220" t="s">
        <v>5736</v>
      </c>
      <c r="B1513" s="354" t="s">
        <v>5737</v>
      </c>
      <c r="C1513" s="268"/>
      <c r="D1513" s="268"/>
      <c r="E1513" s="269"/>
      <c r="F1513" s="220" t="s">
        <v>5738</v>
      </c>
      <c r="G1513" s="224">
        <v>1</v>
      </c>
      <c r="H1513" s="221">
        <v>24.37</v>
      </c>
      <c r="I1513" s="221">
        <v>24.37</v>
      </c>
    </row>
    <row r="1514" spans="1:9" ht="15" customHeight="1">
      <c r="A1514" s="177"/>
      <c r="B1514" s="177"/>
      <c r="C1514" s="177"/>
      <c r="D1514" s="177"/>
      <c r="E1514" s="177"/>
      <c r="F1514" s="177"/>
      <c r="G1514" s="344" t="s">
        <v>5739</v>
      </c>
      <c r="H1514" s="269"/>
      <c r="I1514" s="218">
        <v>24.37</v>
      </c>
    </row>
    <row r="1515" spans="1:9" ht="15" customHeight="1">
      <c r="A1515" s="177"/>
      <c r="B1515" s="177"/>
      <c r="C1515" s="177"/>
      <c r="D1515" s="177"/>
      <c r="E1515" s="177"/>
      <c r="F1515" s="177"/>
      <c r="G1515" s="349" t="s">
        <v>5740</v>
      </c>
      <c r="H1515" s="269"/>
      <c r="I1515" s="221">
        <v>50.96</v>
      </c>
    </row>
    <row r="1516" spans="1:9" ht="15" customHeight="1">
      <c r="A1516" s="177"/>
      <c r="B1516" s="177"/>
      <c r="C1516" s="177"/>
      <c r="D1516" s="177"/>
      <c r="E1516" s="177"/>
      <c r="F1516" s="177"/>
      <c r="G1516" s="349" t="s">
        <v>5741</v>
      </c>
      <c r="H1516" s="269"/>
      <c r="I1516" s="218">
        <v>50.95</v>
      </c>
    </row>
    <row r="1517" spans="1:9" ht="15" customHeight="1">
      <c r="A1517" s="177"/>
      <c r="B1517" s="177"/>
      <c r="C1517" s="177"/>
      <c r="D1517" s="177"/>
      <c r="E1517" s="177"/>
      <c r="F1517" s="177"/>
      <c r="G1517" s="349" t="s">
        <v>5742</v>
      </c>
      <c r="H1517" s="269"/>
      <c r="I1517" s="218">
        <v>13.64</v>
      </c>
    </row>
    <row r="1518" spans="1:9" ht="15" customHeight="1">
      <c r="A1518" s="177"/>
      <c r="B1518" s="177"/>
      <c r="C1518" s="177"/>
      <c r="D1518" s="177"/>
      <c r="E1518" s="177"/>
      <c r="F1518" s="177"/>
      <c r="G1518" s="349" t="s">
        <v>5743</v>
      </c>
      <c r="H1518" s="269"/>
      <c r="I1518" s="218">
        <v>64.59</v>
      </c>
    </row>
    <row r="1519" spans="1:9" ht="15" customHeight="1">
      <c r="A1519" s="177"/>
      <c r="B1519" s="177"/>
      <c r="C1519" s="177"/>
      <c r="D1519" s="347"/>
      <c r="E1519" s="246"/>
      <c r="F1519" s="246"/>
      <c r="G1519" s="177"/>
      <c r="H1519" s="177"/>
      <c r="I1519" s="177"/>
    </row>
    <row r="1520" spans="1:9" ht="15" customHeight="1">
      <c r="A1520" s="348" t="s">
        <v>5744</v>
      </c>
      <c r="B1520" s="268"/>
      <c r="C1520" s="268"/>
      <c r="D1520" s="268"/>
      <c r="E1520" s="268"/>
      <c r="F1520" s="268"/>
      <c r="G1520" s="268"/>
      <c r="H1520" s="268"/>
      <c r="I1520" s="269"/>
    </row>
    <row r="1521" spans="1:9" ht="15" customHeight="1">
      <c r="A1521" s="353" t="s">
        <v>5745</v>
      </c>
      <c r="B1521" s="268"/>
      <c r="C1521" s="268"/>
      <c r="D1521" s="268"/>
      <c r="E1521" s="269"/>
      <c r="F1521" s="216" t="s">
        <v>5746</v>
      </c>
      <c r="G1521" s="216" t="s">
        <v>5747</v>
      </c>
      <c r="H1521" s="216" t="s">
        <v>5748</v>
      </c>
      <c r="I1521" s="216" t="s">
        <v>5749</v>
      </c>
    </row>
    <row r="1522" spans="1:9" ht="15" customHeight="1">
      <c r="A1522" s="220" t="s">
        <v>5750</v>
      </c>
      <c r="B1522" s="354" t="s">
        <v>5751</v>
      </c>
      <c r="C1522" s="268"/>
      <c r="D1522" s="268"/>
      <c r="E1522" s="268"/>
      <c r="F1522" s="220" t="s">
        <v>5752</v>
      </c>
      <c r="G1522" s="224">
        <v>1</v>
      </c>
      <c r="H1522" s="221">
        <v>13.520799999999999</v>
      </c>
      <c r="I1522" s="221">
        <v>13.52</v>
      </c>
    </row>
    <row r="1523" spans="1:9" ht="9.75" customHeight="1">
      <c r="A1523" s="220" t="s">
        <v>5753</v>
      </c>
      <c r="B1523" s="354" t="s">
        <v>5754</v>
      </c>
      <c r="C1523" s="268"/>
      <c r="D1523" s="268"/>
      <c r="E1523" s="268"/>
      <c r="F1523" s="220" t="s">
        <v>5755</v>
      </c>
      <c r="G1523" s="224">
        <v>1</v>
      </c>
      <c r="H1523" s="221">
        <v>16.0152</v>
      </c>
      <c r="I1523" s="221">
        <v>16.02</v>
      </c>
    </row>
    <row r="1524" spans="1:9" ht="19.5" customHeight="1">
      <c r="A1524" s="220" t="s">
        <v>5756</v>
      </c>
      <c r="B1524" s="354" t="s">
        <v>5757</v>
      </c>
      <c r="C1524" s="268"/>
      <c r="D1524" s="268"/>
      <c r="E1524" s="268"/>
      <c r="F1524" s="220" t="s">
        <v>5758</v>
      </c>
      <c r="G1524" s="224">
        <v>0.63700000000000001</v>
      </c>
      <c r="H1524" s="221">
        <v>11.7669</v>
      </c>
      <c r="I1524" s="221">
        <v>7.5</v>
      </c>
    </row>
    <row r="1525" spans="1:9" ht="15" customHeight="1">
      <c r="A1525" s="177"/>
      <c r="B1525" s="177"/>
      <c r="C1525" s="177"/>
      <c r="D1525" s="177"/>
      <c r="E1525" s="177"/>
      <c r="F1525" s="177"/>
      <c r="G1525" s="344" t="s">
        <v>5759</v>
      </c>
      <c r="H1525" s="269"/>
      <c r="I1525" s="218">
        <v>37.04</v>
      </c>
    </row>
    <row r="1526" spans="1:9" ht="15" customHeight="1">
      <c r="A1526" s="177"/>
      <c r="B1526" s="177"/>
      <c r="C1526" s="177"/>
      <c r="D1526" s="177"/>
      <c r="E1526" s="177"/>
      <c r="F1526" s="177"/>
      <c r="G1526" s="349" t="s">
        <v>5760</v>
      </c>
      <c r="H1526" s="269"/>
      <c r="I1526" s="225">
        <v>37.04</v>
      </c>
    </row>
    <row r="1527" spans="1:9" ht="15" customHeight="1">
      <c r="A1527" s="177"/>
      <c r="B1527" s="177"/>
      <c r="C1527" s="177"/>
      <c r="D1527" s="177"/>
      <c r="E1527" s="177"/>
      <c r="F1527" s="177"/>
      <c r="G1527" s="349" t="s">
        <v>5761</v>
      </c>
      <c r="H1527" s="269"/>
      <c r="I1527" s="225">
        <v>1</v>
      </c>
    </row>
    <row r="1528" spans="1:9" ht="15" customHeight="1">
      <c r="A1528" s="177"/>
      <c r="B1528" s="177"/>
      <c r="C1528" s="177"/>
      <c r="D1528" s="177"/>
      <c r="E1528" s="177"/>
      <c r="F1528" s="177"/>
      <c r="G1528" s="349" t="s">
        <v>5762</v>
      </c>
      <c r="H1528" s="269"/>
      <c r="I1528" s="225">
        <v>37.04</v>
      </c>
    </row>
    <row r="1529" spans="1:9" ht="15" customHeight="1">
      <c r="A1529" s="353" t="s">
        <v>5763</v>
      </c>
      <c r="B1529" s="268"/>
      <c r="C1529" s="268"/>
      <c r="D1529" s="268"/>
      <c r="E1529" s="269"/>
      <c r="F1529" s="216" t="s">
        <v>5764</v>
      </c>
      <c r="G1529" s="216" t="s">
        <v>5765</v>
      </c>
      <c r="H1529" s="216" t="s">
        <v>5766</v>
      </c>
      <c r="I1529" s="216" t="s">
        <v>5767</v>
      </c>
    </row>
    <row r="1530" spans="1:9" ht="15" customHeight="1">
      <c r="A1530" s="220" t="s">
        <v>5768</v>
      </c>
      <c r="B1530" s="354" t="s">
        <v>5769</v>
      </c>
      <c r="C1530" s="268"/>
      <c r="D1530" s="268"/>
      <c r="E1530" s="269"/>
      <c r="F1530" s="220" t="s">
        <v>5770</v>
      </c>
      <c r="G1530" s="224">
        <v>1</v>
      </c>
      <c r="H1530" s="221">
        <v>36.65</v>
      </c>
      <c r="I1530" s="221">
        <v>36.65</v>
      </c>
    </row>
    <row r="1531" spans="1:9" ht="15" customHeight="1">
      <c r="A1531" s="177"/>
      <c r="B1531" s="177"/>
      <c r="C1531" s="177"/>
      <c r="D1531" s="177"/>
      <c r="E1531" s="177"/>
      <c r="F1531" s="177"/>
      <c r="G1531" s="344" t="s">
        <v>5771</v>
      </c>
      <c r="H1531" s="269"/>
      <c r="I1531" s="218">
        <v>36.65</v>
      </c>
    </row>
    <row r="1532" spans="1:9" ht="15" customHeight="1">
      <c r="A1532" s="177"/>
      <c r="B1532" s="177"/>
      <c r="C1532" s="177"/>
      <c r="D1532" s="177"/>
      <c r="E1532" s="177"/>
      <c r="F1532" s="177"/>
      <c r="G1532" s="349" t="s">
        <v>5772</v>
      </c>
      <c r="H1532" s="269"/>
      <c r="I1532" s="221">
        <v>73.69</v>
      </c>
    </row>
    <row r="1533" spans="1:9" ht="15" customHeight="1">
      <c r="A1533" s="177"/>
      <c r="B1533" s="177"/>
      <c r="C1533" s="177"/>
      <c r="D1533" s="177"/>
      <c r="E1533" s="177"/>
      <c r="F1533" s="177"/>
      <c r="G1533" s="349" t="s">
        <v>5773</v>
      </c>
      <c r="H1533" s="269"/>
      <c r="I1533" s="218">
        <v>73.680000000000007</v>
      </c>
    </row>
    <row r="1534" spans="1:9" ht="15" customHeight="1">
      <c r="A1534" s="177"/>
      <c r="B1534" s="177"/>
      <c r="C1534" s="177"/>
      <c r="D1534" s="177"/>
      <c r="E1534" s="177"/>
      <c r="F1534" s="177"/>
      <c r="G1534" s="349" t="s">
        <v>5774</v>
      </c>
      <c r="H1534" s="269"/>
      <c r="I1534" s="218">
        <v>19.72</v>
      </c>
    </row>
    <row r="1535" spans="1:9" ht="15" customHeight="1">
      <c r="A1535" s="177"/>
      <c r="B1535" s="177"/>
      <c r="C1535" s="177"/>
      <c r="D1535" s="177"/>
      <c r="E1535" s="177"/>
      <c r="F1535" s="177"/>
      <c r="G1535" s="349" t="s">
        <v>5775</v>
      </c>
      <c r="H1535" s="269"/>
      <c r="I1535" s="218">
        <v>93.4</v>
      </c>
    </row>
    <row r="1536" spans="1:9" ht="15" customHeight="1">
      <c r="A1536" s="177"/>
      <c r="B1536" s="177"/>
      <c r="C1536" s="177"/>
      <c r="D1536" s="347"/>
      <c r="E1536" s="246"/>
      <c r="F1536" s="246"/>
      <c r="G1536" s="177"/>
      <c r="H1536" s="177"/>
      <c r="I1536" s="177"/>
    </row>
    <row r="1537" spans="1:9" ht="15" customHeight="1">
      <c r="A1537" s="348" t="s">
        <v>5776</v>
      </c>
      <c r="B1537" s="268"/>
      <c r="C1537" s="268"/>
      <c r="D1537" s="268"/>
      <c r="E1537" s="268"/>
      <c r="F1537" s="268"/>
      <c r="G1537" s="268"/>
      <c r="H1537" s="268"/>
      <c r="I1537" s="269"/>
    </row>
    <row r="1538" spans="1:9" ht="15" customHeight="1">
      <c r="A1538" s="353" t="s">
        <v>5777</v>
      </c>
      <c r="B1538" s="268"/>
      <c r="C1538" s="268"/>
      <c r="D1538" s="268"/>
      <c r="E1538" s="269"/>
      <c r="F1538" s="216" t="s">
        <v>5778</v>
      </c>
      <c r="G1538" s="216" t="s">
        <v>5779</v>
      </c>
      <c r="H1538" s="216" t="s">
        <v>5780</v>
      </c>
      <c r="I1538" s="216" t="s">
        <v>5781</v>
      </c>
    </row>
    <row r="1539" spans="1:9" ht="9.75" customHeight="1">
      <c r="A1539" s="220" t="s">
        <v>5782</v>
      </c>
      <c r="B1539" s="354" t="s">
        <v>5783</v>
      </c>
      <c r="C1539" s="268"/>
      <c r="D1539" s="268"/>
      <c r="E1539" s="268"/>
      <c r="F1539" s="220" t="s">
        <v>5784</v>
      </c>
      <c r="G1539" s="224">
        <v>1.05</v>
      </c>
      <c r="H1539" s="221">
        <v>16.0152</v>
      </c>
      <c r="I1539" s="221">
        <v>16.82</v>
      </c>
    </row>
    <row r="1540" spans="1:9" ht="19.5" customHeight="1">
      <c r="A1540" s="220" t="s">
        <v>5785</v>
      </c>
      <c r="B1540" s="354" t="s">
        <v>5786</v>
      </c>
      <c r="C1540" s="268"/>
      <c r="D1540" s="268"/>
      <c r="E1540" s="268"/>
      <c r="F1540" s="220" t="s">
        <v>5787</v>
      </c>
      <c r="G1540" s="224">
        <v>1.075</v>
      </c>
      <c r="H1540" s="221">
        <v>11.7669</v>
      </c>
      <c r="I1540" s="221">
        <v>12.65</v>
      </c>
    </row>
    <row r="1541" spans="1:9" ht="15" customHeight="1">
      <c r="A1541" s="177"/>
      <c r="B1541" s="177"/>
      <c r="C1541" s="177"/>
      <c r="D1541" s="177"/>
      <c r="E1541" s="177"/>
      <c r="F1541" s="177"/>
      <c r="G1541" s="344" t="s">
        <v>5788</v>
      </c>
      <c r="H1541" s="269"/>
      <c r="I1541" s="218">
        <v>29.47</v>
      </c>
    </row>
    <row r="1542" spans="1:9" ht="15" customHeight="1">
      <c r="A1542" s="177"/>
      <c r="B1542" s="177"/>
      <c r="C1542" s="177"/>
      <c r="D1542" s="177"/>
      <c r="E1542" s="177"/>
      <c r="F1542" s="177"/>
      <c r="G1542" s="349" t="s">
        <v>5789</v>
      </c>
      <c r="H1542" s="269"/>
      <c r="I1542" s="225">
        <v>29.47</v>
      </c>
    </row>
    <row r="1543" spans="1:9" ht="15" customHeight="1">
      <c r="A1543" s="177"/>
      <c r="B1543" s="177"/>
      <c r="C1543" s="177"/>
      <c r="D1543" s="177"/>
      <c r="E1543" s="177"/>
      <c r="F1543" s="177"/>
      <c r="G1543" s="349" t="s">
        <v>5790</v>
      </c>
      <c r="H1543" s="269"/>
      <c r="I1543" s="225">
        <v>1</v>
      </c>
    </row>
    <row r="1544" spans="1:9" ht="15" customHeight="1">
      <c r="A1544" s="177"/>
      <c r="B1544" s="177"/>
      <c r="C1544" s="177"/>
      <c r="D1544" s="177"/>
      <c r="E1544" s="177"/>
      <c r="F1544" s="177"/>
      <c r="G1544" s="349" t="s">
        <v>5791</v>
      </c>
      <c r="H1544" s="269"/>
      <c r="I1544" s="225">
        <v>29.47</v>
      </c>
    </row>
    <row r="1545" spans="1:9" ht="15" customHeight="1">
      <c r="A1545" s="353" t="s">
        <v>5792</v>
      </c>
      <c r="B1545" s="268"/>
      <c r="C1545" s="268"/>
      <c r="D1545" s="268"/>
      <c r="E1545" s="269"/>
      <c r="F1545" s="216" t="s">
        <v>5793</v>
      </c>
      <c r="G1545" s="216" t="s">
        <v>5794</v>
      </c>
      <c r="H1545" s="216" t="s">
        <v>5795</v>
      </c>
      <c r="I1545" s="216" t="s">
        <v>5796</v>
      </c>
    </row>
    <row r="1546" spans="1:9" ht="15" customHeight="1">
      <c r="A1546" s="220" t="s">
        <v>5797</v>
      </c>
      <c r="B1546" s="354" t="s">
        <v>5798</v>
      </c>
      <c r="C1546" s="268"/>
      <c r="D1546" s="268"/>
      <c r="E1546" s="269"/>
      <c r="F1546" s="220" t="s">
        <v>5799</v>
      </c>
      <c r="G1546" s="224">
        <v>3.0400000000000002E-3</v>
      </c>
      <c r="H1546" s="221">
        <v>90</v>
      </c>
      <c r="I1546" s="221">
        <v>0.27</v>
      </c>
    </row>
    <row r="1547" spans="1:9" ht="15" customHeight="1">
      <c r="A1547" s="220" t="s">
        <v>5800</v>
      </c>
      <c r="B1547" s="354" t="s">
        <v>5801</v>
      </c>
      <c r="C1547" s="268"/>
      <c r="D1547" s="268"/>
      <c r="E1547" s="269"/>
      <c r="F1547" s="220" t="s">
        <v>5802</v>
      </c>
      <c r="G1547" s="224">
        <v>1.2150000000000001</v>
      </c>
      <c r="H1547" s="221">
        <v>0.46</v>
      </c>
      <c r="I1547" s="221">
        <v>0.56000000000000005</v>
      </c>
    </row>
    <row r="1548" spans="1:9" ht="15" customHeight="1">
      <c r="A1548" s="220" t="s">
        <v>5803</v>
      </c>
      <c r="B1548" s="354" t="s">
        <v>5804</v>
      </c>
      <c r="C1548" s="268"/>
      <c r="D1548" s="268"/>
      <c r="E1548" s="269"/>
      <c r="F1548" s="220" t="s">
        <v>5805</v>
      </c>
      <c r="G1548" s="224">
        <v>1</v>
      </c>
      <c r="H1548" s="221">
        <v>78.27</v>
      </c>
      <c r="I1548" s="221">
        <v>78.27</v>
      </c>
    </row>
    <row r="1549" spans="1:9" ht="15" customHeight="1">
      <c r="A1549" s="177"/>
      <c r="B1549" s="177"/>
      <c r="C1549" s="177"/>
      <c r="D1549" s="177"/>
      <c r="E1549" s="177"/>
      <c r="F1549" s="177"/>
      <c r="G1549" s="344" t="s">
        <v>5806</v>
      </c>
      <c r="H1549" s="269"/>
      <c r="I1549" s="218">
        <v>79.099999999999994</v>
      </c>
    </row>
    <row r="1550" spans="1:9" ht="15" customHeight="1">
      <c r="A1550" s="177"/>
      <c r="B1550" s="177"/>
      <c r="C1550" s="177"/>
      <c r="D1550" s="177"/>
      <c r="E1550" s="177"/>
      <c r="F1550" s="177"/>
      <c r="G1550" s="349" t="s">
        <v>5807</v>
      </c>
      <c r="H1550" s="269"/>
      <c r="I1550" s="221">
        <v>108.57</v>
      </c>
    </row>
    <row r="1551" spans="1:9" ht="15" customHeight="1">
      <c r="A1551" s="177"/>
      <c r="B1551" s="177"/>
      <c r="C1551" s="177"/>
      <c r="D1551" s="177"/>
      <c r="E1551" s="177"/>
      <c r="F1551" s="177"/>
      <c r="G1551" s="349" t="s">
        <v>5808</v>
      </c>
      <c r="H1551" s="269"/>
      <c r="I1551" s="218">
        <v>108.57</v>
      </c>
    </row>
    <row r="1552" spans="1:9" ht="15" customHeight="1">
      <c r="A1552" s="177"/>
      <c r="B1552" s="177"/>
      <c r="C1552" s="177"/>
      <c r="D1552" s="177"/>
      <c r="E1552" s="177"/>
      <c r="F1552" s="177"/>
      <c r="G1552" s="349" t="s">
        <v>5809</v>
      </c>
      <c r="H1552" s="269"/>
      <c r="I1552" s="218">
        <v>29.06</v>
      </c>
    </row>
    <row r="1553" spans="1:9" ht="15" customHeight="1">
      <c r="A1553" s="177"/>
      <c r="B1553" s="177"/>
      <c r="C1553" s="177"/>
      <c r="D1553" s="177"/>
      <c r="E1553" s="177"/>
      <c r="F1553" s="177"/>
      <c r="G1553" s="349" t="s">
        <v>5810</v>
      </c>
      <c r="H1553" s="269"/>
      <c r="I1553" s="218">
        <v>137.63</v>
      </c>
    </row>
    <row r="1554" spans="1:9" ht="15" customHeight="1">
      <c r="A1554" s="177"/>
      <c r="B1554" s="177"/>
      <c r="C1554" s="177"/>
      <c r="D1554" s="347"/>
      <c r="E1554" s="246"/>
      <c r="F1554" s="246"/>
      <c r="G1554" s="177"/>
      <c r="H1554" s="177"/>
      <c r="I1554" s="177"/>
    </row>
    <row r="1555" spans="1:9" ht="15" customHeight="1">
      <c r="A1555" s="348" t="s">
        <v>5811</v>
      </c>
      <c r="B1555" s="268"/>
      <c r="C1555" s="268"/>
      <c r="D1555" s="268"/>
      <c r="E1555" s="268"/>
      <c r="F1555" s="268"/>
      <c r="G1555" s="268"/>
      <c r="H1555" s="268"/>
      <c r="I1555" s="269"/>
    </row>
    <row r="1556" spans="1:9" ht="9.75" customHeight="1">
      <c r="A1556" s="353" t="s">
        <v>5812</v>
      </c>
      <c r="B1556" s="268"/>
      <c r="C1556" s="268"/>
      <c r="D1556" s="268"/>
      <c r="E1556" s="269"/>
      <c r="F1556" s="216" t="s">
        <v>5813</v>
      </c>
      <c r="G1556" s="216" t="s">
        <v>5814</v>
      </c>
      <c r="H1556" s="216" t="s">
        <v>5815</v>
      </c>
      <c r="I1556" s="216" t="s">
        <v>5816</v>
      </c>
    </row>
    <row r="1557" spans="1:9" ht="19.5" customHeight="1">
      <c r="A1557" s="220" t="s">
        <v>5817</v>
      </c>
      <c r="B1557" s="354" t="s">
        <v>5818</v>
      </c>
      <c r="C1557" s="268"/>
      <c r="D1557" s="268"/>
      <c r="E1557" s="268"/>
      <c r="F1557" s="220" t="s">
        <v>5819</v>
      </c>
      <c r="G1557" s="224">
        <v>2.17</v>
      </c>
      <c r="H1557" s="221">
        <v>13.520799999999999</v>
      </c>
      <c r="I1557" s="221">
        <v>29.34</v>
      </c>
    </row>
    <row r="1558" spans="1:9" ht="9.75" customHeight="1">
      <c r="A1558" s="220" t="s">
        <v>5820</v>
      </c>
      <c r="B1558" s="354" t="s">
        <v>5821</v>
      </c>
      <c r="C1558" s="268"/>
      <c r="D1558" s="268"/>
      <c r="E1558" s="268"/>
      <c r="F1558" s="220" t="s">
        <v>5822</v>
      </c>
      <c r="G1558" s="224">
        <v>2.17</v>
      </c>
      <c r="H1558" s="221">
        <v>16.0152</v>
      </c>
      <c r="I1558" s="221">
        <v>34.76</v>
      </c>
    </row>
    <row r="1559" spans="1:9" ht="9.75" customHeight="1">
      <c r="A1559" s="177"/>
      <c r="B1559" s="177"/>
      <c r="C1559" s="177"/>
      <c r="D1559" s="177"/>
      <c r="E1559" s="177"/>
      <c r="F1559" s="177"/>
      <c r="G1559" s="344" t="s">
        <v>5823</v>
      </c>
      <c r="H1559" s="269"/>
      <c r="I1559" s="218">
        <v>64.099999999999994</v>
      </c>
    </row>
    <row r="1560" spans="1:9" ht="15" customHeight="1">
      <c r="A1560" s="177"/>
      <c r="B1560" s="177"/>
      <c r="C1560" s="177"/>
      <c r="D1560" s="177"/>
      <c r="E1560" s="177"/>
      <c r="F1560" s="177"/>
      <c r="G1560" s="349" t="s">
        <v>5824</v>
      </c>
      <c r="H1560" s="269"/>
      <c r="I1560" s="225">
        <v>64.099999999999994</v>
      </c>
    </row>
    <row r="1561" spans="1:9" ht="15" customHeight="1">
      <c r="A1561" s="177"/>
      <c r="B1561" s="177"/>
      <c r="C1561" s="177"/>
      <c r="D1561" s="177"/>
      <c r="E1561" s="177"/>
      <c r="F1561" s="177"/>
      <c r="G1561" s="349" t="s">
        <v>5825</v>
      </c>
      <c r="H1561" s="269"/>
      <c r="I1561" s="225">
        <v>1</v>
      </c>
    </row>
    <row r="1562" spans="1:9" ht="15" customHeight="1">
      <c r="A1562" s="177"/>
      <c r="B1562" s="177"/>
      <c r="C1562" s="177"/>
      <c r="D1562" s="177"/>
      <c r="E1562" s="177"/>
      <c r="F1562" s="177"/>
      <c r="G1562" s="349" t="s">
        <v>5826</v>
      </c>
      <c r="H1562" s="269"/>
      <c r="I1562" s="225">
        <v>64.099999999999994</v>
      </c>
    </row>
    <row r="1563" spans="1:9" ht="15" customHeight="1">
      <c r="A1563" s="353" t="s">
        <v>5827</v>
      </c>
      <c r="B1563" s="268"/>
      <c r="C1563" s="268"/>
      <c r="D1563" s="268"/>
      <c r="E1563" s="269"/>
      <c r="F1563" s="216" t="s">
        <v>5828</v>
      </c>
      <c r="G1563" s="216" t="s">
        <v>5829</v>
      </c>
      <c r="H1563" s="216" t="s">
        <v>5830</v>
      </c>
      <c r="I1563" s="216" t="s">
        <v>5831</v>
      </c>
    </row>
    <row r="1564" spans="1:9" ht="15" customHeight="1">
      <c r="A1564" s="220" t="s">
        <v>5832</v>
      </c>
      <c r="B1564" s="354" t="s">
        <v>5833</v>
      </c>
      <c r="C1564" s="268"/>
      <c r="D1564" s="268"/>
      <c r="E1564" s="269"/>
      <c r="F1564" s="220" t="s">
        <v>5834</v>
      </c>
      <c r="G1564" s="224">
        <v>1</v>
      </c>
      <c r="H1564" s="221">
        <v>156.30000000000001</v>
      </c>
      <c r="I1564" s="221">
        <v>156.30000000000001</v>
      </c>
    </row>
    <row r="1565" spans="1:9" ht="15" customHeight="1">
      <c r="A1565" s="177"/>
      <c r="B1565" s="177"/>
      <c r="C1565" s="177"/>
      <c r="D1565" s="177"/>
      <c r="E1565" s="177"/>
      <c r="F1565" s="177"/>
      <c r="G1565" s="344" t="s">
        <v>5835</v>
      </c>
      <c r="H1565" s="269"/>
      <c r="I1565" s="218">
        <v>156.30000000000001</v>
      </c>
    </row>
    <row r="1566" spans="1:9" ht="15" customHeight="1">
      <c r="A1566" s="177"/>
      <c r="B1566" s="177"/>
      <c r="C1566" s="177"/>
      <c r="D1566" s="177"/>
      <c r="E1566" s="177"/>
      <c r="F1566" s="177"/>
      <c r="G1566" s="349" t="s">
        <v>5836</v>
      </c>
      <c r="H1566" s="269"/>
      <c r="I1566" s="221">
        <v>220.4</v>
      </c>
    </row>
    <row r="1567" spans="1:9" ht="15" customHeight="1">
      <c r="A1567" s="177"/>
      <c r="B1567" s="177"/>
      <c r="C1567" s="177"/>
      <c r="D1567" s="177"/>
      <c r="E1567" s="177"/>
      <c r="F1567" s="177"/>
      <c r="G1567" s="349" t="s">
        <v>5837</v>
      </c>
      <c r="H1567" s="269"/>
      <c r="I1567" s="218">
        <v>220.39</v>
      </c>
    </row>
    <row r="1568" spans="1:9" ht="15" customHeight="1">
      <c r="A1568" s="177"/>
      <c r="B1568" s="177"/>
      <c r="C1568" s="177"/>
      <c r="D1568" s="177"/>
      <c r="E1568" s="177"/>
      <c r="F1568" s="177"/>
      <c r="G1568" s="349" t="s">
        <v>5838</v>
      </c>
      <c r="H1568" s="269"/>
      <c r="I1568" s="218">
        <v>59</v>
      </c>
    </row>
    <row r="1569" spans="1:9" ht="15" customHeight="1">
      <c r="A1569" s="177"/>
      <c r="B1569" s="177"/>
      <c r="C1569" s="177"/>
      <c r="D1569" s="177"/>
      <c r="E1569" s="177"/>
      <c r="F1569" s="177"/>
      <c r="G1569" s="349" t="s">
        <v>5839</v>
      </c>
      <c r="H1569" s="269"/>
      <c r="I1569" s="218">
        <v>279.39</v>
      </c>
    </row>
    <row r="1570" spans="1:9" ht="15" customHeight="1">
      <c r="A1570" s="177"/>
      <c r="B1570" s="177"/>
      <c r="C1570" s="177"/>
      <c r="D1570" s="347"/>
      <c r="E1570" s="246"/>
      <c r="F1570" s="246"/>
      <c r="G1570" s="177"/>
      <c r="H1570" s="177"/>
      <c r="I1570" s="177"/>
    </row>
    <row r="1571" spans="1:9" ht="15" customHeight="1">
      <c r="A1571" s="348" t="s">
        <v>5840</v>
      </c>
      <c r="B1571" s="268"/>
      <c r="C1571" s="268"/>
      <c r="D1571" s="268"/>
      <c r="E1571" s="268"/>
      <c r="F1571" s="268"/>
      <c r="G1571" s="268"/>
      <c r="H1571" s="268"/>
      <c r="I1571" s="269"/>
    </row>
    <row r="1572" spans="1:9" ht="15" customHeight="1">
      <c r="A1572" s="353" t="s">
        <v>5841</v>
      </c>
      <c r="B1572" s="268"/>
      <c r="C1572" s="268"/>
      <c r="D1572" s="268"/>
      <c r="E1572" s="269"/>
      <c r="F1572" s="216" t="s">
        <v>5842</v>
      </c>
      <c r="G1572" s="216" t="s">
        <v>5843</v>
      </c>
      <c r="H1572" s="216" t="s">
        <v>5844</v>
      </c>
      <c r="I1572" s="216" t="s">
        <v>5845</v>
      </c>
    </row>
    <row r="1573" spans="1:9" ht="15" customHeight="1">
      <c r="A1573" s="220" t="s">
        <v>5846</v>
      </c>
      <c r="B1573" s="354" t="s">
        <v>5847</v>
      </c>
      <c r="C1573" s="268"/>
      <c r="D1573" s="268"/>
      <c r="E1573" s="268"/>
      <c r="F1573" s="220" t="s">
        <v>5848</v>
      </c>
      <c r="G1573" s="224">
        <v>1</v>
      </c>
      <c r="H1573" s="221">
        <v>16.0152</v>
      </c>
      <c r="I1573" s="221">
        <v>16.02</v>
      </c>
    </row>
    <row r="1574" spans="1:9" ht="15" customHeight="1">
      <c r="A1574" s="177"/>
      <c r="B1574" s="177"/>
      <c r="C1574" s="177"/>
      <c r="D1574" s="177"/>
      <c r="E1574" s="177"/>
      <c r="F1574" s="177"/>
      <c r="G1574" s="344" t="s">
        <v>5849</v>
      </c>
      <c r="H1574" s="269"/>
      <c r="I1574" s="218">
        <v>16.02</v>
      </c>
    </row>
    <row r="1575" spans="1:9" ht="15" customHeight="1">
      <c r="A1575" s="177"/>
      <c r="B1575" s="177"/>
      <c r="C1575" s="177"/>
      <c r="D1575" s="177"/>
      <c r="E1575" s="177"/>
      <c r="F1575" s="177"/>
      <c r="G1575" s="349" t="s">
        <v>5850</v>
      </c>
      <c r="H1575" s="269"/>
      <c r="I1575" s="225">
        <v>16.02</v>
      </c>
    </row>
    <row r="1576" spans="1:9" ht="15" customHeight="1">
      <c r="A1576" s="177"/>
      <c r="B1576" s="177"/>
      <c r="C1576" s="177"/>
      <c r="D1576" s="177"/>
      <c r="E1576" s="177"/>
      <c r="F1576" s="177"/>
      <c r="G1576" s="349" t="s">
        <v>5851</v>
      </c>
      <c r="H1576" s="269"/>
      <c r="I1576" s="225">
        <v>1</v>
      </c>
    </row>
    <row r="1577" spans="1:9" ht="15" customHeight="1">
      <c r="A1577" s="177"/>
      <c r="B1577" s="177"/>
      <c r="C1577" s="177"/>
      <c r="D1577" s="177"/>
      <c r="E1577" s="177"/>
      <c r="F1577" s="177"/>
      <c r="G1577" s="349" t="s">
        <v>5852</v>
      </c>
      <c r="H1577" s="269"/>
      <c r="I1577" s="225">
        <v>16.02</v>
      </c>
    </row>
    <row r="1578" spans="1:9" ht="15" customHeight="1">
      <c r="A1578" s="353" t="s">
        <v>5853</v>
      </c>
      <c r="B1578" s="268"/>
      <c r="C1578" s="268"/>
      <c r="D1578" s="268"/>
      <c r="E1578" s="269"/>
      <c r="F1578" s="216" t="s">
        <v>5854</v>
      </c>
      <c r="G1578" s="216" t="s">
        <v>5855</v>
      </c>
      <c r="H1578" s="216" t="s">
        <v>5856</v>
      </c>
      <c r="I1578" s="216" t="s">
        <v>5857</v>
      </c>
    </row>
    <row r="1579" spans="1:9" ht="9.75" customHeight="1">
      <c r="A1579" s="220" t="s">
        <v>5858</v>
      </c>
      <c r="B1579" s="354" t="s">
        <v>5859</v>
      </c>
      <c r="C1579" s="268"/>
      <c r="D1579" s="268"/>
      <c r="E1579" s="269"/>
      <c r="F1579" s="220" t="s">
        <v>5860</v>
      </c>
      <c r="G1579" s="224">
        <v>2E-3</v>
      </c>
      <c r="H1579" s="221">
        <v>126.43</v>
      </c>
      <c r="I1579" s="221">
        <v>0.25</v>
      </c>
    </row>
    <row r="1580" spans="1:9" ht="19.5" customHeight="1">
      <c r="A1580" s="220" t="s">
        <v>5861</v>
      </c>
      <c r="B1580" s="354" t="s">
        <v>5862</v>
      </c>
      <c r="C1580" s="268"/>
      <c r="D1580" s="268"/>
      <c r="E1580" s="269"/>
      <c r="F1580" s="220" t="s">
        <v>5863</v>
      </c>
      <c r="G1580" s="224">
        <v>0.02</v>
      </c>
      <c r="H1580" s="221">
        <v>336.06</v>
      </c>
      <c r="I1580" s="221">
        <v>6.72</v>
      </c>
    </row>
    <row r="1581" spans="1:9" ht="9.75" customHeight="1">
      <c r="A1581" s="220" t="s">
        <v>5864</v>
      </c>
      <c r="B1581" s="354" t="s">
        <v>5865</v>
      </c>
      <c r="C1581" s="268"/>
      <c r="D1581" s="268"/>
      <c r="E1581" s="269"/>
      <c r="F1581" s="220" t="s">
        <v>5866</v>
      </c>
      <c r="G1581" s="224">
        <v>1</v>
      </c>
      <c r="H1581" s="221">
        <v>23.15</v>
      </c>
      <c r="I1581" s="221">
        <v>23.15</v>
      </c>
    </row>
    <row r="1582" spans="1:9" ht="15" customHeight="1">
      <c r="A1582" s="177"/>
      <c r="B1582" s="177"/>
      <c r="C1582" s="177"/>
      <c r="D1582" s="177"/>
      <c r="E1582" s="177"/>
      <c r="F1582" s="177"/>
      <c r="G1582" s="344" t="s">
        <v>5867</v>
      </c>
      <c r="H1582" s="269"/>
      <c r="I1582" s="218">
        <v>30.12</v>
      </c>
    </row>
    <row r="1583" spans="1:9" ht="15" customHeight="1">
      <c r="A1583" s="177"/>
      <c r="B1583" s="177"/>
      <c r="C1583" s="177"/>
      <c r="D1583" s="177"/>
      <c r="E1583" s="177"/>
      <c r="F1583" s="177"/>
      <c r="G1583" s="349" t="s">
        <v>5868</v>
      </c>
      <c r="H1583" s="269"/>
      <c r="I1583" s="221">
        <v>46.14</v>
      </c>
    </row>
    <row r="1584" spans="1:9" ht="15" customHeight="1">
      <c r="A1584" s="177"/>
      <c r="B1584" s="177"/>
      <c r="C1584" s="177"/>
      <c r="D1584" s="177"/>
      <c r="E1584" s="177"/>
      <c r="F1584" s="177"/>
      <c r="G1584" s="349" t="s">
        <v>5869</v>
      </c>
      <c r="H1584" s="269"/>
      <c r="I1584" s="218">
        <v>46.14</v>
      </c>
    </row>
    <row r="1585" spans="1:9" ht="9.75" customHeight="1">
      <c r="A1585" s="177"/>
      <c r="B1585" s="177"/>
      <c r="C1585" s="177"/>
      <c r="D1585" s="177"/>
      <c r="E1585" s="177"/>
      <c r="F1585" s="177"/>
      <c r="G1585" s="349" t="s">
        <v>5870</v>
      </c>
      <c r="H1585" s="269"/>
      <c r="I1585" s="218">
        <v>12.35</v>
      </c>
    </row>
    <row r="1586" spans="1:9" ht="19.5" customHeight="1">
      <c r="A1586" s="177"/>
      <c r="B1586" s="177"/>
      <c r="C1586" s="177"/>
      <c r="D1586" s="177"/>
      <c r="E1586" s="177"/>
      <c r="F1586" s="177"/>
      <c r="G1586" s="349" t="s">
        <v>5871</v>
      </c>
      <c r="H1586" s="269"/>
      <c r="I1586" s="218">
        <v>58.49</v>
      </c>
    </row>
    <row r="1587" spans="1:9" ht="15" customHeight="1">
      <c r="A1587" s="177"/>
      <c r="B1587" s="177"/>
      <c r="C1587" s="177"/>
      <c r="D1587" s="347"/>
      <c r="E1587" s="246"/>
      <c r="F1587" s="246"/>
      <c r="G1587" s="177"/>
      <c r="H1587" s="177"/>
      <c r="I1587" s="177"/>
    </row>
    <row r="1588" spans="1:9" ht="15" customHeight="1">
      <c r="A1588" s="348" t="s">
        <v>5872</v>
      </c>
      <c r="B1588" s="268"/>
      <c r="C1588" s="268"/>
      <c r="D1588" s="268"/>
      <c r="E1588" s="268"/>
      <c r="F1588" s="268"/>
      <c r="G1588" s="268"/>
      <c r="H1588" s="268"/>
      <c r="I1588" s="269"/>
    </row>
    <row r="1589" spans="1:9" ht="15" customHeight="1">
      <c r="A1589" s="357" t="s">
        <v>5873</v>
      </c>
      <c r="B1589" s="327"/>
      <c r="C1589" s="362" t="s">
        <v>5874</v>
      </c>
      <c r="D1589" s="266"/>
      <c r="E1589" s="355" t="s">
        <v>5875</v>
      </c>
      <c r="F1589" s="269"/>
      <c r="G1589" s="355" t="s">
        <v>5876</v>
      </c>
      <c r="H1589" s="269"/>
      <c r="I1589" s="360" t="s">
        <v>5877</v>
      </c>
    </row>
    <row r="1590" spans="1:9" ht="15" customHeight="1">
      <c r="A1590" s="335"/>
      <c r="B1590" s="358"/>
      <c r="C1590" s="335"/>
      <c r="D1590" s="332"/>
      <c r="E1590" s="226" t="s">
        <v>5878</v>
      </c>
      <c r="F1590" s="226" t="s">
        <v>5879</v>
      </c>
      <c r="G1590" s="226" t="s">
        <v>5880</v>
      </c>
      <c r="H1590" s="226" t="s">
        <v>5881</v>
      </c>
      <c r="I1590" s="296"/>
    </row>
    <row r="1591" spans="1:9" ht="15" customHeight="1">
      <c r="A1591" s="220" t="s">
        <v>5882</v>
      </c>
      <c r="B1591" s="219" t="s">
        <v>5883</v>
      </c>
      <c r="C1591" s="359">
        <v>4.4999999999999998E-2</v>
      </c>
      <c r="D1591" s="269"/>
      <c r="E1591" s="227">
        <v>1</v>
      </c>
      <c r="F1591" s="227">
        <v>0</v>
      </c>
      <c r="G1591" s="225">
        <v>35.11</v>
      </c>
      <c r="H1591" s="225">
        <v>14.08</v>
      </c>
      <c r="I1591" s="225">
        <v>1.57995</v>
      </c>
    </row>
    <row r="1592" spans="1:9" ht="15" customHeight="1">
      <c r="A1592" s="220" t="s">
        <v>5884</v>
      </c>
      <c r="B1592" s="219" t="s">
        <v>5885</v>
      </c>
      <c r="C1592" s="359">
        <v>1.8599999999999998E-2</v>
      </c>
      <c r="D1592" s="269"/>
      <c r="E1592" s="227">
        <v>1</v>
      </c>
      <c r="F1592" s="227">
        <v>0</v>
      </c>
      <c r="G1592" s="225">
        <v>128.38999999999999</v>
      </c>
      <c r="H1592" s="225">
        <v>11.6</v>
      </c>
      <c r="I1592" s="225">
        <v>2.3880539999999999</v>
      </c>
    </row>
    <row r="1593" spans="1:9" ht="15" customHeight="1">
      <c r="A1593" s="220" t="s">
        <v>5886</v>
      </c>
      <c r="B1593" s="219" t="s">
        <v>5887</v>
      </c>
      <c r="C1593" s="359">
        <v>8.0000000000000004E-4</v>
      </c>
      <c r="D1593" s="269"/>
      <c r="E1593" s="227">
        <v>1</v>
      </c>
      <c r="F1593" s="227">
        <v>0</v>
      </c>
      <c r="G1593" s="225">
        <v>106.84</v>
      </c>
      <c r="H1593" s="225">
        <v>14.08</v>
      </c>
      <c r="I1593" s="225">
        <v>8.5472000000000006E-2</v>
      </c>
    </row>
    <row r="1594" spans="1:9" ht="15" customHeight="1">
      <c r="A1594" s="177"/>
      <c r="B1594" s="177"/>
      <c r="C1594" s="177"/>
      <c r="D1594" s="177"/>
      <c r="E1594" s="177"/>
      <c r="F1594" s="177"/>
      <c r="G1594" s="344" t="s">
        <v>5888</v>
      </c>
      <c r="H1594" s="269"/>
      <c r="I1594" s="228">
        <v>4.0534999999999997</v>
      </c>
    </row>
    <row r="1595" spans="1:9" ht="15" customHeight="1">
      <c r="A1595" s="353" t="s">
        <v>5889</v>
      </c>
      <c r="B1595" s="268"/>
      <c r="C1595" s="268"/>
      <c r="D1595" s="268"/>
      <c r="E1595" s="269"/>
      <c r="F1595" s="216" t="s">
        <v>5890</v>
      </c>
      <c r="G1595" s="216" t="s">
        <v>5891</v>
      </c>
      <c r="H1595" s="216" t="s">
        <v>5892</v>
      </c>
      <c r="I1595" s="216" t="s">
        <v>5893</v>
      </c>
    </row>
    <row r="1596" spans="1:9" ht="15" customHeight="1">
      <c r="A1596" s="220" t="s">
        <v>5894</v>
      </c>
      <c r="B1596" s="354" t="s">
        <v>5895</v>
      </c>
      <c r="C1596" s="268"/>
      <c r="D1596" s="268"/>
      <c r="E1596" s="268"/>
      <c r="F1596" s="220" t="s">
        <v>5896</v>
      </c>
      <c r="G1596" s="224">
        <v>36.091999999999999</v>
      </c>
      <c r="H1596" s="221">
        <v>13.520799999999999</v>
      </c>
      <c r="I1596" s="221">
        <v>487.96</v>
      </c>
    </row>
    <row r="1597" spans="1:9" ht="15" customHeight="1">
      <c r="A1597" s="220" t="s">
        <v>5897</v>
      </c>
      <c r="B1597" s="354" t="s">
        <v>5898</v>
      </c>
      <c r="C1597" s="268"/>
      <c r="D1597" s="268"/>
      <c r="E1597" s="268"/>
      <c r="F1597" s="220" t="s">
        <v>5899</v>
      </c>
      <c r="G1597" s="224">
        <v>0.91</v>
      </c>
      <c r="H1597" s="221">
        <v>16.0152</v>
      </c>
      <c r="I1597" s="221">
        <v>14.58</v>
      </c>
    </row>
    <row r="1598" spans="1:9" ht="15" customHeight="1">
      <c r="A1598" s="220" t="s">
        <v>5900</v>
      </c>
      <c r="B1598" s="354" t="s">
        <v>5901</v>
      </c>
      <c r="C1598" s="268"/>
      <c r="D1598" s="268"/>
      <c r="E1598" s="268"/>
      <c r="F1598" s="220" t="s">
        <v>5902</v>
      </c>
      <c r="G1598" s="224">
        <v>35.182000000000002</v>
      </c>
      <c r="H1598" s="221">
        <v>16.0152</v>
      </c>
      <c r="I1598" s="221">
        <v>563.62</v>
      </c>
    </row>
    <row r="1599" spans="1:9" ht="15" customHeight="1">
      <c r="A1599" s="220" t="s">
        <v>5903</v>
      </c>
      <c r="B1599" s="354" t="s">
        <v>5904</v>
      </c>
      <c r="C1599" s="268"/>
      <c r="D1599" s="268"/>
      <c r="E1599" s="268"/>
      <c r="F1599" s="220" t="s">
        <v>5905</v>
      </c>
      <c r="G1599" s="224">
        <v>0.126</v>
      </c>
      <c r="H1599" s="221">
        <v>16.0152</v>
      </c>
      <c r="I1599" s="221">
        <v>2.02</v>
      </c>
    </row>
    <row r="1600" spans="1:9" ht="15" customHeight="1">
      <c r="A1600" s="220" t="s">
        <v>5906</v>
      </c>
      <c r="B1600" s="354" t="s">
        <v>5907</v>
      </c>
      <c r="C1600" s="268"/>
      <c r="D1600" s="268"/>
      <c r="E1600" s="268"/>
      <c r="F1600" s="220" t="s">
        <v>5908</v>
      </c>
      <c r="G1600" s="224">
        <v>1.988664</v>
      </c>
      <c r="H1600" s="221">
        <v>11.7669</v>
      </c>
      <c r="I1600" s="221">
        <v>23.41</v>
      </c>
    </row>
    <row r="1601" spans="1:9" ht="9.75" customHeight="1">
      <c r="A1601" s="177"/>
      <c r="B1601" s="177"/>
      <c r="C1601" s="177"/>
      <c r="D1601" s="177"/>
      <c r="E1601" s="177"/>
      <c r="F1601" s="177"/>
      <c r="G1601" s="344" t="s">
        <v>5909</v>
      </c>
      <c r="H1601" s="269"/>
      <c r="I1601" s="218">
        <v>1091.5899999999999</v>
      </c>
    </row>
    <row r="1602" spans="1:9" ht="19.5" customHeight="1">
      <c r="A1602" s="177"/>
      <c r="B1602" s="177"/>
      <c r="C1602" s="177"/>
      <c r="D1602" s="177"/>
      <c r="E1602" s="177"/>
      <c r="F1602" s="177"/>
      <c r="G1602" s="363" t="s">
        <v>5910</v>
      </c>
      <c r="H1602" s="364"/>
      <c r="I1602" s="238">
        <v>0</v>
      </c>
    </row>
    <row r="1603" spans="1:9" ht="9.75" customHeight="1">
      <c r="A1603" s="177"/>
      <c r="B1603" s="177"/>
      <c r="C1603" s="177"/>
      <c r="D1603" s="177"/>
      <c r="E1603" s="177"/>
      <c r="F1603" s="177"/>
      <c r="G1603" s="349" t="s">
        <v>5911</v>
      </c>
      <c r="H1603" s="269"/>
      <c r="I1603" s="225">
        <v>1095.6434999999999</v>
      </c>
    </row>
    <row r="1604" spans="1:9" ht="15" customHeight="1">
      <c r="A1604" s="177"/>
      <c r="B1604" s="177"/>
      <c r="C1604" s="177"/>
      <c r="D1604" s="177"/>
      <c r="E1604" s="177"/>
      <c r="F1604" s="177"/>
      <c r="G1604" s="349" t="s">
        <v>5912</v>
      </c>
      <c r="H1604" s="269"/>
      <c r="I1604" s="225">
        <v>1</v>
      </c>
    </row>
    <row r="1605" spans="1:9" ht="15" customHeight="1">
      <c r="A1605" s="177"/>
      <c r="B1605" s="177"/>
      <c r="C1605" s="177"/>
      <c r="D1605" s="177"/>
      <c r="E1605" s="177"/>
      <c r="F1605" s="177"/>
      <c r="G1605" s="349" t="s">
        <v>5913</v>
      </c>
      <c r="H1605" s="269"/>
      <c r="I1605" s="225">
        <v>1095.6434999999999</v>
      </c>
    </row>
    <row r="1606" spans="1:9" ht="15" customHeight="1">
      <c r="A1606" s="177"/>
      <c r="B1606" s="177"/>
      <c r="C1606" s="177"/>
      <c r="D1606" s="177"/>
      <c r="E1606" s="177"/>
      <c r="F1606" s="177"/>
      <c r="G1606" s="349" t="s">
        <v>5914</v>
      </c>
      <c r="H1606" s="269"/>
      <c r="I1606" s="221">
        <v>1095.6434999999999</v>
      </c>
    </row>
    <row r="1607" spans="1:9" ht="9.75" customHeight="1">
      <c r="A1607" s="177"/>
      <c r="B1607" s="177"/>
      <c r="C1607" s="177"/>
      <c r="D1607" s="177"/>
      <c r="E1607" s="177"/>
      <c r="F1607" s="177"/>
      <c r="G1607" s="349" t="s">
        <v>5915</v>
      </c>
      <c r="H1607" s="269"/>
      <c r="I1607" s="218">
        <v>1095.49</v>
      </c>
    </row>
    <row r="1608" spans="1:9" ht="19.5" customHeight="1">
      <c r="A1608" s="177"/>
      <c r="B1608" s="177"/>
      <c r="C1608" s="177"/>
      <c r="D1608" s="177"/>
      <c r="E1608" s="177"/>
      <c r="F1608" s="177"/>
      <c r="G1608" s="349" t="s">
        <v>5916</v>
      </c>
      <c r="H1608" s="269"/>
      <c r="I1608" s="218">
        <v>293.26</v>
      </c>
    </row>
    <row r="1609" spans="1:9" ht="9.75" customHeight="1">
      <c r="A1609" s="177"/>
      <c r="B1609" s="177"/>
      <c r="C1609" s="177"/>
      <c r="D1609" s="177"/>
      <c r="E1609" s="177"/>
      <c r="F1609" s="177"/>
      <c r="G1609" s="349" t="s">
        <v>5917</v>
      </c>
      <c r="H1609" s="269"/>
      <c r="I1609" s="218">
        <v>1388.75</v>
      </c>
    </row>
    <row r="1610" spans="1:9" ht="15" customHeight="1">
      <c r="A1610" s="177"/>
      <c r="B1610" s="177"/>
      <c r="C1610" s="177"/>
      <c r="D1610" s="347"/>
      <c r="E1610" s="246"/>
      <c r="F1610" s="246"/>
      <c r="G1610" s="177"/>
      <c r="H1610" s="177"/>
      <c r="I1610" s="177"/>
    </row>
    <row r="1611" spans="1:9" ht="15" customHeight="1">
      <c r="A1611" s="348" t="s">
        <v>5918</v>
      </c>
      <c r="B1611" s="268"/>
      <c r="C1611" s="268"/>
      <c r="D1611" s="268"/>
      <c r="E1611" s="268"/>
      <c r="F1611" s="268"/>
      <c r="G1611" s="268"/>
      <c r="H1611" s="268"/>
      <c r="I1611" s="269"/>
    </row>
    <row r="1612" spans="1:9" ht="15" customHeight="1">
      <c r="A1612" s="356"/>
      <c r="B1612" s="246"/>
      <c r="C1612" s="246"/>
      <c r="D1612" s="246"/>
      <c r="E1612" s="246"/>
      <c r="F1612" s="246"/>
      <c r="G1612" s="246"/>
      <c r="H1612" s="246"/>
      <c r="I1612" s="246"/>
    </row>
    <row r="1613" spans="1:9" ht="9.75" customHeight="1">
      <c r="A1613" s="177"/>
      <c r="B1613" s="177"/>
      <c r="C1613" s="177"/>
      <c r="D1613" s="177"/>
      <c r="E1613" s="177"/>
      <c r="F1613" s="177"/>
      <c r="G1613" s="349" t="s">
        <v>5919</v>
      </c>
      <c r="H1613" s="269"/>
      <c r="I1613" s="218">
        <v>163.47</v>
      </c>
    </row>
    <row r="1614" spans="1:9" ht="19.5" customHeight="1">
      <c r="A1614" s="177"/>
      <c r="B1614" s="177"/>
      <c r="C1614" s="177"/>
      <c r="D1614" s="177"/>
      <c r="E1614" s="177"/>
      <c r="F1614" s="177"/>
      <c r="G1614" s="349" t="s">
        <v>5920</v>
      </c>
      <c r="H1614" s="269"/>
      <c r="I1614" s="218">
        <v>43.76</v>
      </c>
    </row>
    <row r="1615" spans="1:9" ht="15" customHeight="1">
      <c r="A1615" s="177"/>
      <c r="B1615" s="177"/>
      <c r="C1615" s="177"/>
      <c r="D1615" s="177"/>
      <c r="E1615" s="177"/>
      <c r="F1615" s="177"/>
      <c r="G1615" s="349" t="s">
        <v>5921</v>
      </c>
      <c r="H1615" s="269"/>
      <c r="I1615" s="218">
        <v>207.23</v>
      </c>
    </row>
    <row r="1616" spans="1:9" ht="15" customHeight="1">
      <c r="A1616" s="177"/>
      <c r="B1616" s="177"/>
      <c r="C1616" s="177"/>
      <c r="D1616" s="347"/>
      <c r="E1616" s="246"/>
      <c r="F1616" s="246"/>
      <c r="G1616" s="177"/>
      <c r="H1616" s="177"/>
      <c r="I1616" s="177"/>
    </row>
    <row r="1617" spans="1:9" ht="15" customHeight="1">
      <c r="A1617" s="348" t="s">
        <v>5922</v>
      </c>
      <c r="B1617" s="268"/>
      <c r="C1617" s="268"/>
      <c r="D1617" s="268"/>
      <c r="E1617" s="268"/>
      <c r="F1617" s="268"/>
      <c r="G1617" s="268"/>
      <c r="H1617" s="268"/>
      <c r="I1617" s="269"/>
    </row>
    <row r="1618" spans="1:9" ht="15" customHeight="1">
      <c r="A1618" s="353" t="s">
        <v>5923</v>
      </c>
      <c r="B1618" s="268"/>
      <c r="C1618" s="268"/>
      <c r="D1618" s="268"/>
      <c r="E1618" s="269"/>
      <c r="F1618" s="216" t="s">
        <v>5924</v>
      </c>
      <c r="G1618" s="216" t="s">
        <v>5925</v>
      </c>
      <c r="H1618" s="216" t="s">
        <v>5926</v>
      </c>
      <c r="I1618" s="216" t="s">
        <v>5927</v>
      </c>
    </row>
    <row r="1619" spans="1:9" ht="15" customHeight="1">
      <c r="A1619" s="220" t="s">
        <v>5928</v>
      </c>
      <c r="B1619" s="354" t="s">
        <v>5929</v>
      </c>
      <c r="C1619" s="268"/>
      <c r="D1619" s="268"/>
      <c r="E1619" s="268"/>
      <c r="F1619" s="220" t="s">
        <v>5930</v>
      </c>
      <c r="G1619" s="224">
        <v>0.17</v>
      </c>
      <c r="H1619" s="221">
        <v>13.520799999999999</v>
      </c>
      <c r="I1619" s="221">
        <v>2.2999999999999998</v>
      </c>
    </row>
    <row r="1620" spans="1:9" ht="15" customHeight="1">
      <c r="A1620" s="220" t="s">
        <v>5931</v>
      </c>
      <c r="B1620" s="354" t="s">
        <v>5932</v>
      </c>
      <c r="C1620" s="268"/>
      <c r="D1620" s="268"/>
      <c r="E1620" s="268"/>
      <c r="F1620" s="220" t="s">
        <v>5933</v>
      </c>
      <c r="G1620" s="224">
        <v>0.17</v>
      </c>
      <c r="H1620" s="221">
        <v>16.0152</v>
      </c>
      <c r="I1620" s="221">
        <v>2.72</v>
      </c>
    </row>
    <row r="1621" spans="1:9" ht="15" customHeight="1">
      <c r="A1621" s="177"/>
      <c r="B1621" s="177"/>
      <c r="C1621" s="177"/>
      <c r="D1621" s="177"/>
      <c r="E1621" s="177"/>
      <c r="F1621" s="177"/>
      <c r="G1621" s="344" t="s">
        <v>5934</v>
      </c>
      <c r="H1621" s="269"/>
      <c r="I1621" s="218">
        <v>5.0199999999999996</v>
      </c>
    </row>
    <row r="1622" spans="1:9" ht="15" customHeight="1">
      <c r="A1622" s="177"/>
      <c r="B1622" s="177"/>
      <c r="C1622" s="177"/>
      <c r="D1622" s="177"/>
      <c r="E1622" s="177"/>
      <c r="F1622" s="177"/>
      <c r="G1622" s="349" t="s">
        <v>5935</v>
      </c>
      <c r="H1622" s="269"/>
      <c r="I1622" s="225">
        <v>5.0199999999999996</v>
      </c>
    </row>
    <row r="1623" spans="1:9" ht="15" customHeight="1">
      <c r="A1623" s="177"/>
      <c r="B1623" s="177"/>
      <c r="C1623" s="177"/>
      <c r="D1623" s="177"/>
      <c r="E1623" s="177"/>
      <c r="F1623" s="177"/>
      <c r="G1623" s="349" t="s">
        <v>5936</v>
      </c>
      <c r="H1623" s="269"/>
      <c r="I1623" s="225">
        <v>1</v>
      </c>
    </row>
    <row r="1624" spans="1:9" ht="15" customHeight="1">
      <c r="A1624" s="177"/>
      <c r="B1624" s="177"/>
      <c r="C1624" s="177"/>
      <c r="D1624" s="177"/>
      <c r="E1624" s="177"/>
      <c r="F1624" s="177"/>
      <c r="G1624" s="349" t="s">
        <v>5937</v>
      </c>
      <c r="H1624" s="269"/>
      <c r="I1624" s="225">
        <v>5.0199999999999996</v>
      </c>
    </row>
    <row r="1625" spans="1:9" ht="15" customHeight="1">
      <c r="A1625" s="353" t="s">
        <v>5938</v>
      </c>
      <c r="B1625" s="268"/>
      <c r="C1625" s="268"/>
      <c r="D1625" s="268"/>
      <c r="E1625" s="269"/>
      <c r="F1625" s="216" t="s">
        <v>5939</v>
      </c>
      <c r="G1625" s="216" t="s">
        <v>5940</v>
      </c>
      <c r="H1625" s="216" t="s">
        <v>5941</v>
      </c>
      <c r="I1625" s="216" t="s">
        <v>5942</v>
      </c>
    </row>
    <row r="1626" spans="1:9" ht="15" customHeight="1">
      <c r="A1626" s="220" t="s">
        <v>5943</v>
      </c>
      <c r="B1626" s="354" t="s">
        <v>5944</v>
      </c>
      <c r="C1626" s="268"/>
      <c r="D1626" s="268"/>
      <c r="E1626" s="269"/>
      <c r="F1626" s="220" t="s">
        <v>5945</v>
      </c>
      <c r="G1626" s="224">
        <v>1.02</v>
      </c>
      <c r="H1626" s="221">
        <v>34.97</v>
      </c>
      <c r="I1626" s="221">
        <v>35.67</v>
      </c>
    </row>
    <row r="1627" spans="1:9" ht="15" customHeight="1">
      <c r="A1627" s="177"/>
      <c r="B1627" s="177"/>
      <c r="C1627" s="177"/>
      <c r="D1627" s="177"/>
      <c r="E1627" s="177"/>
      <c r="F1627" s="177"/>
      <c r="G1627" s="344" t="s">
        <v>5946</v>
      </c>
      <c r="H1627" s="269"/>
      <c r="I1627" s="218">
        <v>35.67</v>
      </c>
    </row>
    <row r="1628" spans="1:9" ht="15" customHeight="1">
      <c r="A1628" s="177"/>
      <c r="B1628" s="177"/>
      <c r="C1628" s="177"/>
      <c r="D1628" s="177"/>
      <c r="E1628" s="177"/>
      <c r="F1628" s="177"/>
      <c r="G1628" s="349" t="s">
        <v>5947</v>
      </c>
      <c r="H1628" s="269"/>
      <c r="I1628" s="221">
        <v>40.69</v>
      </c>
    </row>
    <row r="1629" spans="1:9" ht="9.75" customHeight="1">
      <c r="A1629" s="177"/>
      <c r="B1629" s="177"/>
      <c r="C1629" s="177"/>
      <c r="D1629" s="177"/>
      <c r="E1629" s="177"/>
      <c r="F1629" s="177"/>
      <c r="G1629" s="349" t="s">
        <v>5948</v>
      </c>
      <c r="H1629" s="269"/>
      <c r="I1629" s="218">
        <v>40.69</v>
      </c>
    </row>
    <row r="1630" spans="1:9" ht="19.5" customHeight="1">
      <c r="A1630" s="177"/>
      <c r="B1630" s="177"/>
      <c r="C1630" s="177"/>
      <c r="D1630" s="177"/>
      <c r="E1630" s="177"/>
      <c r="F1630" s="177"/>
      <c r="G1630" s="349" t="s">
        <v>5949</v>
      </c>
      <c r="H1630" s="269"/>
      <c r="I1630" s="218">
        <v>10.89</v>
      </c>
    </row>
    <row r="1631" spans="1:9" ht="9.75" customHeight="1">
      <c r="A1631" s="177"/>
      <c r="B1631" s="177"/>
      <c r="C1631" s="177"/>
      <c r="D1631" s="177"/>
      <c r="E1631" s="177"/>
      <c r="F1631" s="177"/>
      <c r="G1631" s="349" t="s">
        <v>5950</v>
      </c>
      <c r="H1631" s="269"/>
      <c r="I1631" s="218">
        <v>51.58</v>
      </c>
    </row>
    <row r="1632" spans="1:9" ht="15" customHeight="1">
      <c r="A1632" s="177"/>
      <c r="B1632" s="177"/>
      <c r="C1632" s="177"/>
      <c r="D1632" s="347"/>
      <c r="E1632" s="246"/>
      <c r="F1632" s="246"/>
      <c r="G1632" s="177"/>
      <c r="H1632" s="177"/>
      <c r="I1632" s="177"/>
    </row>
    <row r="1633" spans="1:9" ht="15" customHeight="1">
      <c r="A1633" s="348" t="s">
        <v>5951</v>
      </c>
      <c r="B1633" s="268"/>
      <c r="C1633" s="268"/>
      <c r="D1633" s="268"/>
      <c r="E1633" s="268"/>
      <c r="F1633" s="268"/>
      <c r="G1633" s="268"/>
      <c r="H1633" s="268"/>
      <c r="I1633" s="269"/>
    </row>
    <row r="1634" spans="1:9" ht="15" customHeight="1">
      <c r="A1634" s="356"/>
      <c r="B1634" s="246"/>
      <c r="C1634" s="246"/>
      <c r="D1634" s="246"/>
      <c r="E1634" s="246"/>
      <c r="F1634" s="246"/>
      <c r="G1634" s="246"/>
      <c r="H1634" s="246"/>
      <c r="I1634" s="246"/>
    </row>
    <row r="1635" spans="1:9" ht="9.75" customHeight="1">
      <c r="A1635" s="177"/>
      <c r="B1635" s="177"/>
      <c r="C1635" s="177"/>
      <c r="D1635" s="177"/>
      <c r="E1635" s="177"/>
      <c r="F1635" s="177"/>
      <c r="G1635" s="349" t="s">
        <v>5952</v>
      </c>
      <c r="H1635" s="269"/>
      <c r="I1635" s="218">
        <v>260.7</v>
      </c>
    </row>
    <row r="1636" spans="1:9" ht="19.5" customHeight="1">
      <c r="A1636" s="177"/>
      <c r="B1636" s="177"/>
      <c r="C1636" s="177"/>
      <c r="D1636" s="177"/>
      <c r="E1636" s="177"/>
      <c r="F1636" s="177"/>
      <c r="G1636" s="349" t="s">
        <v>5953</v>
      </c>
      <c r="H1636" s="269"/>
      <c r="I1636" s="218">
        <v>69.790000000000006</v>
      </c>
    </row>
    <row r="1637" spans="1:9" ht="9.75" customHeight="1">
      <c r="A1637" s="177"/>
      <c r="B1637" s="177"/>
      <c r="C1637" s="177"/>
      <c r="D1637" s="177"/>
      <c r="E1637" s="177"/>
      <c r="F1637" s="177"/>
      <c r="G1637" s="349" t="s">
        <v>5954</v>
      </c>
      <c r="H1637" s="269"/>
      <c r="I1637" s="218">
        <v>330.49</v>
      </c>
    </row>
    <row r="1638" spans="1:9" ht="15" customHeight="1">
      <c r="A1638" s="177"/>
      <c r="B1638" s="177"/>
      <c r="C1638" s="177"/>
      <c r="D1638" s="347"/>
      <c r="E1638" s="246"/>
      <c r="F1638" s="246"/>
      <c r="G1638" s="177"/>
      <c r="H1638" s="177"/>
      <c r="I1638" s="177"/>
    </row>
    <row r="1639" spans="1:9" ht="15" customHeight="1">
      <c r="A1639" s="348" t="s">
        <v>5955</v>
      </c>
      <c r="B1639" s="268"/>
      <c r="C1639" s="268"/>
      <c r="D1639" s="268"/>
      <c r="E1639" s="268"/>
      <c r="F1639" s="268"/>
      <c r="G1639" s="268"/>
      <c r="H1639" s="268"/>
      <c r="I1639" s="269"/>
    </row>
    <row r="1640" spans="1:9" ht="15" customHeight="1">
      <c r="A1640" s="356"/>
      <c r="B1640" s="246"/>
      <c r="C1640" s="246"/>
      <c r="D1640" s="246"/>
      <c r="E1640" s="246"/>
      <c r="F1640" s="246"/>
      <c r="G1640" s="246"/>
      <c r="H1640" s="246"/>
      <c r="I1640" s="246"/>
    </row>
    <row r="1641" spans="1:9" ht="9.75" customHeight="1">
      <c r="A1641" s="177"/>
      <c r="B1641" s="177"/>
      <c r="C1641" s="177"/>
      <c r="D1641" s="177"/>
      <c r="E1641" s="177"/>
      <c r="F1641" s="177"/>
      <c r="G1641" s="349" t="s">
        <v>5956</v>
      </c>
      <c r="H1641" s="269"/>
      <c r="I1641" s="218">
        <v>453.74</v>
      </c>
    </row>
    <row r="1642" spans="1:9" ht="19.5" customHeight="1">
      <c r="A1642" s="177"/>
      <c r="B1642" s="177"/>
      <c r="C1642" s="177"/>
      <c r="D1642" s="177"/>
      <c r="E1642" s="177"/>
      <c r="F1642" s="177"/>
      <c r="G1642" s="349" t="s">
        <v>5957</v>
      </c>
      <c r="H1642" s="269"/>
      <c r="I1642" s="218">
        <v>121.47</v>
      </c>
    </row>
    <row r="1643" spans="1:9" ht="9.75" customHeight="1">
      <c r="A1643" s="177"/>
      <c r="B1643" s="177"/>
      <c r="C1643" s="177"/>
      <c r="D1643" s="177"/>
      <c r="E1643" s="177"/>
      <c r="F1643" s="177"/>
      <c r="G1643" s="349" t="s">
        <v>5958</v>
      </c>
      <c r="H1643" s="269"/>
      <c r="I1643" s="218">
        <v>575.21</v>
      </c>
    </row>
    <row r="1644" spans="1:9" ht="15" customHeight="1">
      <c r="A1644" s="177"/>
      <c r="B1644" s="177"/>
      <c r="C1644" s="177"/>
      <c r="D1644" s="347"/>
      <c r="E1644" s="246"/>
      <c r="F1644" s="246"/>
      <c r="G1644" s="177"/>
      <c r="H1644" s="177"/>
      <c r="I1644" s="177"/>
    </row>
    <row r="1645" spans="1:9" ht="15" customHeight="1">
      <c r="A1645" s="348" t="s">
        <v>5959</v>
      </c>
      <c r="B1645" s="268"/>
      <c r="C1645" s="268"/>
      <c r="D1645" s="268"/>
      <c r="E1645" s="268"/>
      <c r="F1645" s="268"/>
      <c r="G1645" s="268"/>
      <c r="H1645" s="268"/>
      <c r="I1645" s="269"/>
    </row>
    <row r="1646" spans="1:9" ht="15" customHeight="1">
      <c r="A1646" s="353" t="s">
        <v>5960</v>
      </c>
      <c r="B1646" s="268"/>
      <c r="C1646" s="268"/>
      <c r="D1646" s="268"/>
      <c r="E1646" s="269"/>
      <c r="F1646" s="216" t="s">
        <v>5961</v>
      </c>
      <c r="G1646" s="216" t="s">
        <v>5962</v>
      </c>
      <c r="H1646" s="216" t="s">
        <v>5963</v>
      </c>
      <c r="I1646" s="216" t="s">
        <v>5964</v>
      </c>
    </row>
    <row r="1647" spans="1:9" ht="9.75" customHeight="1">
      <c r="A1647" s="220" t="s">
        <v>5965</v>
      </c>
      <c r="B1647" s="354" t="s">
        <v>5966</v>
      </c>
      <c r="C1647" s="268"/>
      <c r="D1647" s="268"/>
      <c r="E1647" s="268"/>
      <c r="F1647" s="220" t="s">
        <v>5967</v>
      </c>
      <c r="G1647" s="224">
        <v>0.17</v>
      </c>
      <c r="H1647" s="221">
        <v>13.520799999999999</v>
      </c>
      <c r="I1647" s="221">
        <v>2.2999999999999998</v>
      </c>
    </row>
    <row r="1648" spans="1:9" ht="19.5" customHeight="1">
      <c r="A1648" s="220" t="s">
        <v>5968</v>
      </c>
      <c r="B1648" s="354" t="s">
        <v>5969</v>
      </c>
      <c r="C1648" s="268"/>
      <c r="D1648" s="268"/>
      <c r="E1648" s="268"/>
      <c r="F1648" s="220" t="s">
        <v>5970</v>
      </c>
      <c r="G1648" s="224">
        <v>0.17</v>
      </c>
      <c r="H1648" s="221">
        <v>16.0152</v>
      </c>
      <c r="I1648" s="221">
        <v>2.72</v>
      </c>
    </row>
    <row r="1649" spans="1:9" ht="9.75" customHeight="1">
      <c r="A1649" s="177"/>
      <c r="B1649" s="177"/>
      <c r="C1649" s="177"/>
      <c r="D1649" s="177"/>
      <c r="E1649" s="177"/>
      <c r="F1649" s="177"/>
      <c r="G1649" s="344" t="s">
        <v>5971</v>
      </c>
      <c r="H1649" s="269"/>
      <c r="I1649" s="218">
        <v>5.0199999999999996</v>
      </c>
    </row>
    <row r="1650" spans="1:9" ht="15" customHeight="1">
      <c r="A1650" s="177"/>
      <c r="B1650" s="177"/>
      <c r="C1650" s="177"/>
      <c r="D1650" s="177"/>
      <c r="E1650" s="177"/>
      <c r="F1650" s="177"/>
      <c r="G1650" s="349" t="s">
        <v>5972</v>
      </c>
      <c r="H1650" s="269"/>
      <c r="I1650" s="225">
        <v>5.0199999999999996</v>
      </c>
    </row>
    <row r="1651" spans="1:9" ht="15" customHeight="1">
      <c r="A1651" s="177"/>
      <c r="B1651" s="177"/>
      <c r="C1651" s="177"/>
      <c r="D1651" s="177"/>
      <c r="E1651" s="177"/>
      <c r="F1651" s="177"/>
      <c r="G1651" s="349" t="s">
        <v>5973</v>
      </c>
      <c r="H1651" s="269"/>
      <c r="I1651" s="225">
        <v>1</v>
      </c>
    </row>
    <row r="1652" spans="1:9" ht="15" customHeight="1">
      <c r="A1652" s="177"/>
      <c r="B1652" s="177"/>
      <c r="C1652" s="177"/>
      <c r="D1652" s="177"/>
      <c r="E1652" s="177"/>
      <c r="F1652" s="177"/>
      <c r="G1652" s="349" t="s">
        <v>5974</v>
      </c>
      <c r="H1652" s="269"/>
      <c r="I1652" s="225">
        <v>5.0199999999999996</v>
      </c>
    </row>
    <row r="1653" spans="1:9" ht="9.75" customHeight="1">
      <c r="A1653" s="353" t="s">
        <v>5975</v>
      </c>
      <c r="B1653" s="268"/>
      <c r="C1653" s="268"/>
      <c r="D1653" s="268"/>
      <c r="E1653" s="269"/>
      <c r="F1653" s="216" t="s">
        <v>5976</v>
      </c>
      <c r="G1653" s="216" t="s">
        <v>5977</v>
      </c>
      <c r="H1653" s="216" t="s">
        <v>5978</v>
      </c>
      <c r="I1653" s="216" t="s">
        <v>5979</v>
      </c>
    </row>
    <row r="1654" spans="1:9" ht="19.5" customHeight="1">
      <c r="A1654" s="220" t="s">
        <v>5980</v>
      </c>
      <c r="B1654" s="354" t="s">
        <v>5981</v>
      </c>
      <c r="C1654" s="268"/>
      <c r="D1654" s="268"/>
      <c r="E1654" s="269"/>
      <c r="F1654" s="220" t="s">
        <v>5982</v>
      </c>
      <c r="G1654" s="224">
        <v>1.02</v>
      </c>
      <c r="H1654" s="221">
        <v>29.22</v>
      </c>
      <c r="I1654" s="221">
        <v>29.8</v>
      </c>
    </row>
    <row r="1655" spans="1:9" ht="9.75" customHeight="1">
      <c r="A1655" s="177"/>
      <c r="B1655" s="177"/>
      <c r="C1655" s="177"/>
      <c r="D1655" s="177"/>
      <c r="E1655" s="177"/>
      <c r="F1655" s="177"/>
      <c r="G1655" s="344" t="s">
        <v>5983</v>
      </c>
      <c r="H1655" s="269"/>
      <c r="I1655" s="218">
        <v>29.8</v>
      </c>
    </row>
    <row r="1656" spans="1:9" ht="15" customHeight="1">
      <c r="A1656" s="177"/>
      <c r="B1656" s="177"/>
      <c r="C1656" s="177"/>
      <c r="D1656" s="177"/>
      <c r="E1656" s="177"/>
      <c r="F1656" s="177"/>
      <c r="G1656" s="349" t="s">
        <v>5984</v>
      </c>
      <c r="H1656" s="269"/>
      <c r="I1656" s="221">
        <v>34.82</v>
      </c>
    </row>
    <row r="1657" spans="1:9" ht="15" customHeight="1">
      <c r="A1657" s="177"/>
      <c r="B1657" s="177"/>
      <c r="C1657" s="177"/>
      <c r="D1657" s="177"/>
      <c r="E1657" s="177"/>
      <c r="F1657" s="177"/>
      <c r="G1657" s="349" t="s">
        <v>5985</v>
      </c>
      <c r="H1657" s="269"/>
      <c r="I1657" s="218">
        <v>34.83</v>
      </c>
    </row>
    <row r="1658" spans="1:9" ht="15" customHeight="1">
      <c r="A1658" s="177"/>
      <c r="B1658" s="177"/>
      <c r="C1658" s="177"/>
      <c r="D1658" s="177"/>
      <c r="E1658" s="177"/>
      <c r="F1658" s="177"/>
      <c r="G1658" s="349" t="s">
        <v>5986</v>
      </c>
      <c r="H1658" s="269"/>
      <c r="I1658" s="218">
        <v>9.32</v>
      </c>
    </row>
    <row r="1659" spans="1:9" ht="9.75" customHeight="1">
      <c r="A1659" s="177"/>
      <c r="B1659" s="177"/>
      <c r="C1659" s="177"/>
      <c r="D1659" s="177"/>
      <c r="E1659" s="177"/>
      <c r="F1659" s="177"/>
      <c r="G1659" s="349" t="s">
        <v>5987</v>
      </c>
      <c r="H1659" s="269"/>
      <c r="I1659" s="218">
        <v>44.15</v>
      </c>
    </row>
    <row r="1660" spans="1:9" ht="19.5" customHeight="1">
      <c r="A1660" s="177"/>
      <c r="B1660" s="177"/>
      <c r="C1660" s="177"/>
      <c r="D1660" s="347"/>
      <c r="E1660" s="246"/>
      <c r="F1660" s="246"/>
      <c r="G1660" s="177"/>
      <c r="H1660" s="177"/>
      <c r="I1660" s="177"/>
    </row>
    <row r="1661" spans="1:9" ht="9.75" customHeight="1">
      <c r="A1661" s="348" t="s">
        <v>5988</v>
      </c>
      <c r="B1661" s="268"/>
      <c r="C1661" s="268"/>
      <c r="D1661" s="268"/>
      <c r="E1661" s="268"/>
      <c r="F1661" s="268"/>
      <c r="G1661" s="268"/>
      <c r="H1661" s="268"/>
      <c r="I1661" s="269"/>
    </row>
    <row r="1662" spans="1:9" ht="15" customHeight="1">
      <c r="A1662" s="356"/>
      <c r="B1662" s="246"/>
      <c r="C1662" s="246"/>
      <c r="D1662" s="246"/>
      <c r="E1662" s="246"/>
      <c r="F1662" s="246"/>
      <c r="G1662" s="246"/>
      <c r="H1662" s="246"/>
      <c r="I1662" s="246"/>
    </row>
    <row r="1663" spans="1:9" ht="15" customHeight="1">
      <c r="A1663" s="177"/>
      <c r="B1663" s="177"/>
      <c r="C1663" s="177"/>
      <c r="D1663" s="177"/>
      <c r="E1663" s="177"/>
      <c r="F1663" s="177"/>
      <c r="G1663" s="349" t="s">
        <v>5989</v>
      </c>
      <c r="H1663" s="269"/>
      <c r="I1663" s="218">
        <v>30.43</v>
      </c>
    </row>
    <row r="1664" spans="1:9" ht="15" customHeight="1">
      <c r="A1664" s="177"/>
      <c r="B1664" s="177"/>
      <c r="C1664" s="177"/>
      <c r="D1664" s="177"/>
      <c r="E1664" s="177"/>
      <c r="F1664" s="177"/>
      <c r="G1664" s="349" t="s">
        <v>5990</v>
      </c>
      <c r="H1664" s="269"/>
      <c r="I1664" s="218">
        <v>8.15</v>
      </c>
    </row>
    <row r="1665" spans="1:9" ht="9.75" customHeight="1">
      <c r="A1665" s="177"/>
      <c r="B1665" s="177"/>
      <c r="C1665" s="177"/>
      <c r="D1665" s="177"/>
      <c r="E1665" s="177"/>
      <c r="F1665" s="177"/>
      <c r="G1665" s="349" t="s">
        <v>5991</v>
      </c>
      <c r="H1665" s="269"/>
      <c r="I1665" s="218">
        <v>38.58</v>
      </c>
    </row>
    <row r="1666" spans="1:9" ht="19.5" customHeight="1">
      <c r="A1666" s="177"/>
      <c r="B1666" s="177"/>
      <c r="C1666" s="177"/>
      <c r="D1666" s="347"/>
      <c r="E1666" s="246"/>
      <c r="F1666" s="246"/>
      <c r="G1666" s="177"/>
      <c r="H1666" s="177"/>
      <c r="I1666" s="177"/>
    </row>
    <row r="1667" spans="1:9" ht="9.75" customHeight="1">
      <c r="A1667" s="348" t="s">
        <v>5992</v>
      </c>
      <c r="B1667" s="268"/>
      <c r="C1667" s="268"/>
      <c r="D1667" s="268"/>
      <c r="E1667" s="268"/>
      <c r="F1667" s="268"/>
      <c r="G1667" s="268"/>
      <c r="H1667" s="268"/>
      <c r="I1667" s="269"/>
    </row>
    <row r="1668" spans="1:9" ht="15" customHeight="1">
      <c r="A1668" s="356"/>
      <c r="B1668" s="246"/>
      <c r="C1668" s="246"/>
      <c r="D1668" s="246"/>
      <c r="E1668" s="246"/>
      <c r="F1668" s="246"/>
      <c r="G1668" s="246"/>
      <c r="H1668" s="246"/>
      <c r="I1668" s="246"/>
    </row>
    <row r="1669" spans="1:9" ht="15" customHeight="1">
      <c r="A1669" s="177"/>
      <c r="B1669" s="177"/>
      <c r="C1669" s="177"/>
      <c r="D1669" s="177"/>
      <c r="E1669" s="177"/>
      <c r="F1669" s="177"/>
      <c r="G1669" s="349" t="s">
        <v>5993</v>
      </c>
      <c r="H1669" s="269"/>
      <c r="I1669" s="218">
        <v>45.42</v>
      </c>
    </row>
    <row r="1670" spans="1:9" ht="15" customHeight="1">
      <c r="A1670" s="177"/>
      <c r="B1670" s="177"/>
      <c r="C1670" s="177"/>
      <c r="D1670" s="177"/>
      <c r="E1670" s="177"/>
      <c r="F1670" s="177"/>
      <c r="G1670" s="349" t="s">
        <v>5994</v>
      </c>
      <c r="H1670" s="269"/>
      <c r="I1670" s="218">
        <v>12.16</v>
      </c>
    </row>
    <row r="1671" spans="1:9" ht="9.75" customHeight="1">
      <c r="A1671" s="177"/>
      <c r="B1671" s="177"/>
      <c r="C1671" s="177"/>
      <c r="D1671" s="177"/>
      <c r="E1671" s="177"/>
      <c r="F1671" s="177"/>
      <c r="G1671" s="349" t="s">
        <v>5995</v>
      </c>
      <c r="H1671" s="269"/>
      <c r="I1671" s="218">
        <v>57.58</v>
      </c>
    </row>
    <row r="1672" spans="1:9" ht="19.5" customHeight="1">
      <c r="A1672" s="177"/>
      <c r="B1672" s="177"/>
      <c r="C1672" s="177"/>
      <c r="D1672" s="347"/>
      <c r="E1672" s="246"/>
      <c r="F1672" s="246"/>
      <c r="G1672" s="177"/>
      <c r="H1672" s="177"/>
      <c r="I1672" s="177"/>
    </row>
    <row r="1673" spans="1:9" ht="15" customHeight="1">
      <c r="A1673" s="348" t="s">
        <v>5996</v>
      </c>
      <c r="B1673" s="268"/>
      <c r="C1673" s="268"/>
      <c r="D1673" s="268"/>
      <c r="E1673" s="268"/>
      <c r="F1673" s="268"/>
      <c r="G1673" s="268"/>
      <c r="H1673" s="268"/>
      <c r="I1673" s="269"/>
    </row>
    <row r="1674" spans="1:9" ht="15" customHeight="1">
      <c r="A1674" s="356"/>
      <c r="B1674" s="246"/>
      <c r="C1674" s="246"/>
      <c r="D1674" s="246"/>
      <c r="E1674" s="246"/>
      <c r="F1674" s="246"/>
      <c r="G1674" s="246"/>
      <c r="H1674" s="246"/>
      <c r="I1674" s="246"/>
    </row>
    <row r="1675" spans="1:9" ht="15" customHeight="1">
      <c r="A1675" s="177"/>
      <c r="B1675" s="177"/>
      <c r="C1675" s="177"/>
      <c r="D1675" s="177"/>
      <c r="E1675" s="177"/>
      <c r="F1675" s="177"/>
      <c r="G1675" s="349" t="s">
        <v>5997</v>
      </c>
      <c r="H1675" s="269"/>
      <c r="I1675" s="218">
        <v>606.08000000000004</v>
      </c>
    </row>
    <row r="1676" spans="1:9" ht="15" customHeight="1">
      <c r="A1676" s="177"/>
      <c r="B1676" s="177"/>
      <c r="C1676" s="177"/>
      <c r="D1676" s="177"/>
      <c r="E1676" s="177"/>
      <c r="F1676" s="177"/>
      <c r="G1676" s="349" t="s">
        <v>5998</v>
      </c>
      <c r="H1676" s="269"/>
      <c r="I1676" s="218">
        <v>162.25</v>
      </c>
    </row>
    <row r="1677" spans="1:9" ht="15" customHeight="1">
      <c r="A1677" s="177"/>
      <c r="B1677" s="177"/>
      <c r="C1677" s="177"/>
      <c r="D1677" s="177"/>
      <c r="E1677" s="177"/>
      <c r="F1677" s="177"/>
      <c r="G1677" s="349" t="s">
        <v>5999</v>
      </c>
      <c r="H1677" s="269"/>
      <c r="I1677" s="218">
        <v>768.33</v>
      </c>
    </row>
    <row r="1678" spans="1:9" ht="27.75" customHeight="1">
      <c r="A1678" s="177"/>
      <c r="B1678" s="177"/>
      <c r="C1678" s="177"/>
      <c r="D1678" s="347"/>
      <c r="E1678" s="246"/>
      <c r="F1678" s="246"/>
      <c r="G1678" s="177"/>
      <c r="H1678" s="177"/>
      <c r="I1678" s="177"/>
    </row>
    <row r="1679" spans="1:9" ht="15" customHeight="1">
      <c r="A1679" s="348" t="s">
        <v>6000</v>
      </c>
      <c r="B1679" s="268"/>
      <c r="C1679" s="268"/>
      <c r="D1679" s="268"/>
      <c r="E1679" s="268"/>
      <c r="F1679" s="268"/>
      <c r="G1679" s="268"/>
      <c r="H1679" s="268"/>
      <c r="I1679" s="269"/>
    </row>
    <row r="1680" spans="1:9" ht="36" customHeight="1">
      <c r="A1680" s="356"/>
      <c r="B1680" s="246"/>
      <c r="C1680" s="246"/>
      <c r="D1680" s="246"/>
      <c r="E1680" s="246"/>
      <c r="F1680" s="246"/>
      <c r="G1680" s="246"/>
      <c r="H1680" s="246"/>
      <c r="I1680" s="246"/>
    </row>
    <row r="1681" spans="1:9" ht="15" customHeight="1">
      <c r="A1681" s="177"/>
      <c r="B1681" s="177"/>
      <c r="C1681" s="177"/>
      <c r="D1681" s="177"/>
      <c r="E1681" s="177"/>
      <c r="F1681" s="177"/>
      <c r="G1681" s="349" t="s">
        <v>6001</v>
      </c>
      <c r="H1681" s="269"/>
      <c r="I1681" s="218">
        <v>411.08</v>
      </c>
    </row>
    <row r="1682" spans="1:9" ht="15" customHeight="1">
      <c r="A1682" s="177"/>
      <c r="B1682" s="177"/>
      <c r="C1682" s="177"/>
      <c r="D1682" s="177"/>
      <c r="E1682" s="177"/>
      <c r="F1682" s="177"/>
      <c r="G1682" s="349" t="s">
        <v>6002</v>
      </c>
      <c r="H1682" s="269"/>
      <c r="I1682" s="218">
        <v>110.05</v>
      </c>
    </row>
    <row r="1683" spans="1:9" ht="15" customHeight="1">
      <c r="A1683" s="177"/>
      <c r="B1683" s="177"/>
      <c r="C1683" s="177"/>
      <c r="D1683" s="177"/>
      <c r="E1683" s="177"/>
      <c r="F1683" s="177"/>
      <c r="G1683" s="349" t="s">
        <v>6003</v>
      </c>
      <c r="H1683" s="269"/>
      <c r="I1683" s="218">
        <v>521.13</v>
      </c>
    </row>
    <row r="1684" spans="1:9" ht="15" customHeight="1">
      <c r="A1684" s="177"/>
      <c r="B1684" s="177"/>
      <c r="C1684" s="177"/>
      <c r="D1684" s="347"/>
      <c r="E1684" s="246"/>
      <c r="F1684" s="246"/>
      <c r="G1684" s="177"/>
      <c r="H1684" s="177"/>
      <c r="I1684" s="177"/>
    </row>
    <row r="1685" spans="1:9" ht="9.75" customHeight="1">
      <c r="A1685" s="348" t="s">
        <v>6004</v>
      </c>
      <c r="B1685" s="268"/>
      <c r="C1685" s="268"/>
      <c r="D1685" s="268"/>
      <c r="E1685" s="268"/>
      <c r="F1685" s="268"/>
      <c r="G1685" s="268"/>
      <c r="H1685" s="268"/>
      <c r="I1685" s="269"/>
    </row>
    <row r="1686" spans="1:9" ht="19.5" customHeight="1">
      <c r="A1686" s="356"/>
      <c r="B1686" s="246"/>
      <c r="C1686" s="246"/>
      <c r="D1686" s="246"/>
      <c r="E1686" s="246"/>
      <c r="F1686" s="246"/>
      <c r="G1686" s="246"/>
      <c r="H1686" s="246"/>
      <c r="I1686" s="246"/>
    </row>
    <row r="1687" spans="1:9" ht="9.75" customHeight="1">
      <c r="A1687" s="177"/>
      <c r="B1687" s="177"/>
      <c r="C1687" s="177"/>
      <c r="D1687" s="177"/>
      <c r="E1687" s="177"/>
      <c r="F1687" s="177"/>
      <c r="G1687" s="349" t="s">
        <v>6005</v>
      </c>
      <c r="H1687" s="269"/>
      <c r="I1687" s="218">
        <v>185.15</v>
      </c>
    </row>
    <row r="1688" spans="1:9" ht="15" customHeight="1">
      <c r="A1688" s="177"/>
      <c r="B1688" s="177"/>
      <c r="C1688" s="177"/>
      <c r="D1688" s="177"/>
      <c r="E1688" s="177"/>
      <c r="F1688" s="177"/>
      <c r="G1688" s="349" t="s">
        <v>6006</v>
      </c>
      <c r="H1688" s="269"/>
      <c r="I1688" s="218">
        <v>49.56</v>
      </c>
    </row>
    <row r="1689" spans="1:9" ht="15" customHeight="1">
      <c r="A1689" s="177"/>
      <c r="B1689" s="177"/>
      <c r="C1689" s="177"/>
      <c r="D1689" s="177"/>
      <c r="E1689" s="177"/>
      <c r="F1689" s="177"/>
      <c r="G1689" s="349" t="s">
        <v>6007</v>
      </c>
      <c r="H1689" s="269"/>
      <c r="I1689" s="218">
        <v>234.71</v>
      </c>
    </row>
    <row r="1690" spans="1:9" ht="15" customHeight="1">
      <c r="A1690" s="177"/>
      <c r="B1690" s="177"/>
      <c r="C1690" s="177"/>
      <c r="D1690" s="347"/>
      <c r="E1690" s="246"/>
      <c r="F1690" s="246"/>
      <c r="G1690" s="177"/>
      <c r="H1690" s="177"/>
      <c r="I1690" s="177"/>
    </row>
    <row r="1691" spans="1:9" ht="9.75" customHeight="1">
      <c r="A1691" s="348" t="s">
        <v>6008</v>
      </c>
      <c r="B1691" s="268"/>
      <c r="C1691" s="268"/>
      <c r="D1691" s="268"/>
      <c r="E1691" s="268"/>
      <c r="F1691" s="268"/>
      <c r="G1691" s="268"/>
      <c r="H1691" s="268"/>
      <c r="I1691" s="269"/>
    </row>
    <row r="1692" spans="1:9" ht="19.5" customHeight="1">
      <c r="A1692" s="356"/>
      <c r="B1692" s="246"/>
      <c r="C1692" s="246"/>
      <c r="D1692" s="246"/>
      <c r="E1692" s="246"/>
      <c r="F1692" s="246"/>
      <c r="G1692" s="246"/>
      <c r="H1692" s="246"/>
      <c r="I1692" s="246"/>
    </row>
    <row r="1693" spans="1:9" ht="15" customHeight="1">
      <c r="A1693" s="177"/>
      <c r="B1693" s="177"/>
      <c r="C1693" s="177"/>
      <c r="D1693" s="177"/>
      <c r="E1693" s="177"/>
      <c r="F1693" s="177"/>
      <c r="G1693" s="349" t="s">
        <v>6009</v>
      </c>
      <c r="H1693" s="269"/>
      <c r="I1693" s="218">
        <v>160.01</v>
      </c>
    </row>
    <row r="1694" spans="1:9" ht="15" customHeight="1">
      <c r="A1694" s="177"/>
      <c r="B1694" s="177"/>
      <c r="C1694" s="177"/>
      <c r="D1694" s="177"/>
      <c r="E1694" s="177"/>
      <c r="F1694" s="177"/>
      <c r="G1694" s="349" t="s">
        <v>6010</v>
      </c>
      <c r="H1694" s="269"/>
      <c r="I1694" s="218">
        <v>42.83</v>
      </c>
    </row>
    <row r="1695" spans="1:9" ht="15" customHeight="1">
      <c r="A1695" s="177"/>
      <c r="B1695" s="177"/>
      <c r="C1695" s="177"/>
      <c r="D1695" s="177"/>
      <c r="E1695" s="177"/>
      <c r="F1695" s="177"/>
      <c r="G1695" s="349" t="s">
        <v>6011</v>
      </c>
      <c r="H1695" s="269"/>
      <c r="I1695" s="218">
        <v>202.84</v>
      </c>
    </row>
    <row r="1696" spans="1:9" ht="15" customHeight="1">
      <c r="A1696" s="177"/>
      <c r="B1696" s="177"/>
      <c r="C1696" s="177"/>
      <c r="D1696" s="347"/>
      <c r="E1696" s="246"/>
      <c r="F1696" s="246"/>
      <c r="G1696" s="177"/>
      <c r="H1696" s="177"/>
      <c r="I1696" s="177"/>
    </row>
    <row r="1697" spans="1:9" ht="15" customHeight="1">
      <c r="A1697" s="348" t="s">
        <v>6012</v>
      </c>
      <c r="B1697" s="268"/>
      <c r="C1697" s="268"/>
      <c r="D1697" s="268"/>
      <c r="E1697" s="268"/>
      <c r="F1697" s="268"/>
      <c r="G1697" s="268"/>
      <c r="H1697" s="268"/>
      <c r="I1697" s="269"/>
    </row>
    <row r="1698" spans="1:9" ht="15" customHeight="1">
      <c r="A1698" s="356"/>
      <c r="B1698" s="246"/>
      <c r="C1698" s="246"/>
      <c r="D1698" s="246"/>
      <c r="E1698" s="246"/>
      <c r="F1698" s="246"/>
      <c r="G1698" s="246"/>
      <c r="H1698" s="246"/>
      <c r="I1698" s="246"/>
    </row>
    <row r="1699" spans="1:9" ht="15" customHeight="1">
      <c r="A1699" s="177"/>
      <c r="B1699" s="177"/>
      <c r="C1699" s="177"/>
      <c r="D1699" s="177"/>
      <c r="E1699" s="177"/>
      <c r="F1699" s="177"/>
      <c r="G1699" s="349" t="s">
        <v>6013</v>
      </c>
      <c r="H1699" s="269"/>
      <c r="I1699" s="218">
        <v>2674.93</v>
      </c>
    </row>
    <row r="1700" spans="1:9" ht="15" customHeight="1">
      <c r="A1700" s="177"/>
      <c r="B1700" s="177"/>
      <c r="C1700" s="177"/>
      <c r="D1700" s="177"/>
      <c r="E1700" s="177"/>
      <c r="F1700" s="177"/>
      <c r="G1700" s="349" t="s">
        <v>6014</v>
      </c>
      <c r="H1700" s="269"/>
      <c r="I1700" s="218">
        <v>716.08</v>
      </c>
    </row>
    <row r="1701" spans="1:9" ht="15" customHeight="1">
      <c r="A1701" s="177"/>
      <c r="B1701" s="177"/>
      <c r="C1701" s="177"/>
      <c r="D1701" s="177"/>
      <c r="E1701" s="177"/>
      <c r="F1701" s="177"/>
      <c r="G1701" s="349" t="s">
        <v>6015</v>
      </c>
      <c r="H1701" s="269"/>
      <c r="I1701" s="218">
        <v>3391.01</v>
      </c>
    </row>
    <row r="1702" spans="1:9" ht="15" customHeight="1">
      <c r="A1702" s="177"/>
      <c r="B1702" s="177"/>
      <c r="C1702" s="177"/>
      <c r="D1702" s="347"/>
      <c r="E1702" s="246"/>
      <c r="F1702" s="246"/>
      <c r="G1702" s="177"/>
      <c r="H1702" s="177"/>
      <c r="I1702" s="177"/>
    </row>
    <row r="1703" spans="1:9" ht="15" customHeight="1">
      <c r="A1703" s="348" t="s">
        <v>6016</v>
      </c>
      <c r="B1703" s="268"/>
      <c r="C1703" s="268"/>
      <c r="D1703" s="268"/>
      <c r="E1703" s="268"/>
      <c r="F1703" s="268"/>
      <c r="G1703" s="268"/>
      <c r="H1703" s="268"/>
      <c r="I1703" s="269"/>
    </row>
    <row r="1704" spans="1:9" ht="15" customHeight="1">
      <c r="A1704" s="351" t="s">
        <v>6017</v>
      </c>
      <c r="B1704" s="268"/>
      <c r="C1704" s="269"/>
      <c r="D1704" s="352" t="s">
        <v>6018</v>
      </c>
      <c r="E1704" s="269"/>
      <c r="F1704" s="226" t="s">
        <v>6019</v>
      </c>
      <c r="G1704" s="226" t="s">
        <v>6020</v>
      </c>
      <c r="H1704" s="226" t="s">
        <v>6021</v>
      </c>
      <c r="I1704" s="226" t="s">
        <v>6022</v>
      </c>
    </row>
    <row r="1705" spans="1:9" ht="15" customHeight="1">
      <c r="A1705" s="229" t="s">
        <v>6023</v>
      </c>
      <c r="B1705" s="345" t="s">
        <v>6024</v>
      </c>
      <c r="C1705" s="269"/>
      <c r="D1705" s="350" t="s">
        <v>6025</v>
      </c>
      <c r="E1705" s="269"/>
      <c r="F1705" s="229" t="s">
        <v>6026</v>
      </c>
      <c r="G1705" s="230">
        <v>11</v>
      </c>
      <c r="H1705" s="231">
        <v>36.21</v>
      </c>
      <c r="I1705" s="231">
        <v>398.31</v>
      </c>
    </row>
    <row r="1706" spans="1:9" ht="15" customHeight="1">
      <c r="A1706" s="177"/>
      <c r="B1706" s="177"/>
      <c r="C1706" s="177"/>
      <c r="D1706" s="177"/>
      <c r="E1706" s="177"/>
      <c r="F1706" s="177"/>
      <c r="G1706" s="346" t="s">
        <v>6027</v>
      </c>
      <c r="H1706" s="269"/>
      <c r="I1706" s="232">
        <v>398.31</v>
      </c>
    </row>
    <row r="1707" spans="1:9" ht="9.75" customHeight="1">
      <c r="A1707" s="351" t="s">
        <v>6028</v>
      </c>
      <c r="B1707" s="268"/>
      <c r="C1707" s="269"/>
      <c r="D1707" s="352" t="s">
        <v>6029</v>
      </c>
      <c r="E1707" s="269"/>
      <c r="F1707" s="226" t="s">
        <v>6030</v>
      </c>
      <c r="G1707" s="226" t="s">
        <v>6031</v>
      </c>
      <c r="H1707" s="226" t="s">
        <v>6032</v>
      </c>
      <c r="I1707" s="226" t="s">
        <v>6033</v>
      </c>
    </row>
    <row r="1708" spans="1:9" ht="19.5" customHeight="1">
      <c r="A1708" s="229" t="s">
        <v>6034</v>
      </c>
      <c r="B1708" s="345" t="s">
        <v>6035</v>
      </c>
      <c r="C1708" s="269"/>
      <c r="D1708" s="350" t="s">
        <v>6036</v>
      </c>
      <c r="E1708" s="269"/>
      <c r="F1708" s="229" t="s">
        <v>6037</v>
      </c>
      <c r="G1708" s="230">
        <v>2.8149999999999999</v>
      </c>
      <c r="H1708" s="231">
        <v>20.21</v>
      </c>
      <c r="I1708" s="231">
        <v>56.89</v>
      </c>
    </row>
    <row r="1709" spans="1:9" ht="15" customHeight="1">
      <c r="A1709" s="229" t="s">
        <v>6038</v>
      </c>
      <c r="B1709" s="345" t="s">
        <v>6039</v>
      </c>
      <c r="C1709" s="269"/>
      <c r="D1709" s="350" t="s">
        <v>6040</v>
      </c>
      <c r="E1709" s="269"/>
      <c r="F1709" s="229" t="s">
        <v>6041</v>
      </c>
      <c r="G1709" s="230">
        <v>0.80300000000000005</v>
      </c>
      <c r="H1709" s="231">
        <v>283.94</v>
      </c>
      <c r="I1709" s="231">
        <v>228</v>
      </c>
    </row>
    <row r="1710" spans="1:9" ht="15" customHeight="1">
      <c r="A1710" s="229" t="s">
        <v>6042</v>
      </c>
      <c r="B1710" s="345" t="s">
        <v>6043</v>
      </c>
      <c r="C1710" s="269"/>
      <c r="D1710" s="350" t="s">
        <v>6044</v>
      </c>
      <c r="E1710" s="269"/>
      <c r="F1710" s="229" t="s">
        <v>6045</v>
      </c>
      <c r="G1710" s="230">
        <v>9.1479999999999997</v>
      </c>
      <c r="H1710" s="231">
        <v>22.78</v>
      </c>
      <c r="I1710" s="231">
        <v>208.39</v>
      </c>
    </row>
    <row r="1711" spans="1:9" ht="15" customHeight="1">
      <c r="A1711" s="229" t="s">
        <v>6046</v>
      </c>
      <c r="B1711" s="345" t="s">
        <v>6047</v>
      </c>
      <c r="C1711" s="269"/>
      <c r="D1711" s="350" t="s">
        <v>6048</v>
      </c>
      <c r="E1711" s="269"/>
      <c r="F1711" s="229" t="s">
        <v>6049</v>
      </c>
      <c r="G1711" s="230">
        <v>7.9000000000000001E-2</v>
      </c>
      <c r="H1711" s="231">
        <v>223.26</v>
      </c>
      <c r="I1711" s="231">
        <v>17.64</v>
      </c>
    </row>
    <row r="1712" spans="1:9" ht="15" customHeight="1">
      <c r="A1712" s="177"/>
      <c r="B1712" s="177"/>
      <c r="C1712" s="177"/>
      <c r="D1712" s="177"/>
      <c r="E1712" s="177"/>
      <c r="F1712" s="177"/>
      <c r="G1712" s="346" t="s">
        <v>6050</v>
      </c>
      <c r="H1712" s="269"/>
      <c r="I1712" s="232">
        <v>510.92</v>
      </c>
    </row>
    <row r="1713" spans="1:9" ht="15" customHeight="1">
      <c r="A1713" s="177"/>
      <c r="B1713" s="177"/>
      <c r="C1713" s="177"/>
      <c r="D1713" s="177"/>
      <c r="E1713" s="177"/>
      <c r="F1713" s="177"/>
      <c r="G1713" s="349" t="s">
        <v>6051</v>
      </c>
      <c r="H1713" s="269"/>
      <c r="I1713" s="218">
        <v>909.23</v>
      </c>
    </row>
    <row r="1714" spans="1:9" ht="15" customHeight="1">
      <c r="A1714" s="177"/>
      <c r="B1714" s="177"/>
      <c r="C1714" s="177"/>
      <c r="D1714" s="177"/>
      <c r="E1714" s="177"/>
      <c r="F1714" s="177"/>
      <c r="G1714" s="349" t="s">
        <v>6052</v>
      </c>
      <c r="H1714" s="269"/>
      <c r="I1714" s="218">
        <v>243.4</v>
      </c>
    </row>
    <row r="1715" spans="1:9" ht="15" customHeight="1">
      <c r="A1715" s="177"/>
      <c r="B1715" s="177"/>
      <c r="C1715" s="177"/>
      <c r="D1715" s="177"/>
      <c r="E1715" s="177"/>
      <c r="F1715" s="177"/>
      <c r="G1715" s="349" t="s">
        <v>6053</v>
      </c>
      <c r="H1715" s="269"/>
      <c r="I1715" s="218">
        <v>1152.6300000000001</v>
      </c>
    </row>
    <row r="1716" spans="1:9" ht="15" customHeight="1">
      <c r="A1716" s="177"/>
      <c r="B1716" s="177"/>
      <c r="C1716" s="177"/>
      <c r="D1716" s="347"/>
      <c r="E1716" s="246"/>
      <c r="F1716" s="246"/>
      <c r="G1716" s="177"/>
      <c r="H1716" s="177"/>
      <c r="I1716" s="177"/>
    </row>
    <row r="1717" spans="1:9" ht="15" customHeight="1">
      <c r="A1717" s="348" t="s">
        <v>6054</v>
      </c>
      <c r="B1717" s="268"/>
      <c r="C1717" s="268"/>
      <c r="D1717" s="268"/>
      <c r="E1717" s="268"/>
      <c r="F1717" s="268"/>
      <c r="G1717" s="268"/>
      <c r="H1717" s="268"/>
      <c r="I1717" s="269"/>
    </row>
    <row r="1718" spans="1:9" ht="15" customHeight="1">
      <c r="A1718" s="356"/>
      <c r="B1718" s="246"/>
      <c r="C1718" s="246"/>
      <c r="D1718" s="246"/>
      <c r="E1718" s="246"/>
      <c r="F1718" s="246"/>
      <c r="G1718" s="246"/>
      <c r="H1718" s="246"/>
      <c r="I1718" s="246"/>
    </row>
    <row r="1719" spans="1:9" ht="15" customHeight="1">
      <c r="A1719" s="177"/>
      <c r="B1719" s="177"/>
      <c r="C1719" s="177"/>
      <c r="D1719" s="177"/>
      <c r="E1719" s="177"/>
      <c r="F1719" s="177"/>
      <c r="G1719" s="349" t="s">
        <v>6055</v>
      </c>
      <c r="H1719" s="269"/>
      <c r="I1719" s="218">
        <v>43.8</v>
      </c>
    </row>
    <row r="1720" spans="1:9" ht="15" customHeight="1">
      <c r="A1720" s="177"/>
      <c r="B1720" s="177"/>
      <c r="C1720" s="177"/>
      <c r="D1720" s="177"/>
      <c r="E1720" s="177"/>
      <c r="F1720" s="177"/>
      <c r="G1720" s="349" t="s">
        <v>6056</v>
      </c>
      <c r="H1720" s="269"/>
      <c r="I1720" s="218">
        <v>11.73</v>
      </c>
    </row>
    <row r="1721" spans="1:9" ht="15" customHeight="1">
      <c r="A1721" s="177"/>
      <c r="B1721" s="177"/>
      <c r="C1721" s="177"/>
      <c r="D1721" s="177"/>
      <c r="E1721" s="177"/>
      <c r="F1721" s="177"/>
      <c r="G1721" s="349" t="s">
        <v>6057</v>
      </c>
      <c r="H1721" s="269"/>
      <c r="I1721" s="218">
        <v>55.53</v>
      </c>
    </row>
    <row r="1722" spans="1:9" ht="15" customHeight="1">
      <c r="A1722" s="177"/>
      <c r="B1722" s="177"/>
      <c r="C1722" s="177"/>
      <c r="D1722" s="347"/>
      <c r="E1722" s="246"/>
      <c r="F1722" s="246"/>
      <c r="G1722" s="177"/>
      <c r="H1722" s="177"/>
      <c r="I1722" s="177"/>
    </row>
    <row r="1723" spans="1:9" ht="9.75" customHeight="1">
      <c r="A1723" s="348" t="s">
        <v>6058</v>
      </c>
      <c r="B1723" s="268"/>
      <c r="C1723" s="268"/>
      <c r="D1723" s="268"/>
      <c r="E1723" s="268"/>
      <c r="F1723" s="268"/>
      <c r="G1723" s="268"/>
      <c r="H1723" s="268"/>
      <c r="I1723" s="269"/>
    </row>
    <row r="1724" spans="1:9" ht="19.5" customHeight="1">
      <c r="A1724" s="353" t="s">
        <v>6059</v>
      </c>
      <c r="B1724" s="268"/>
      <c r="C1724" s="268"/>
      <c r="D1724" s="268"/>
      <c r="E1724" s="269"/>
      <c r="F1724" s="216" t="s">
        <v>6060</v>
      </c>
      <c r="G1724" s="216" t="s">
        <v>6061</v>
      </c>
      <c r="H1724" s="216" t="s">
        <v>6062</v>
      </c>
      <c r="I1724" s="216" t="s">
        <v>6063</v>
      </c>
    </row>
    <row r="1725" spans="1:9" ht="15" customHeight="1">
      <c r="A1725" s="220" t="s">
        <v>6064</v>
      </c>
      <c r="B1725" s="354" t="s">
        <v>6065</v>
      </c>
      <c r="C1725" s="268"/>
      <c r="D1725" s="268"/>
      <c r="E1725" s="268"/>
      <c r="F1725" s="220" t="s">
        <v>6066</v>
      </c>
      <c r="G1725" s="224">
        <v>0.21</v>
      </c>
      <c r="H1725" s="221">
        <v>13.520799999999999</v>
      </c>
      <c r="I1725" s="221">
        <v>2.84</v>
      </c>
    </row>
    <row r="1726" spans="1:9" ht="15" customHeight="1">
      <c r="A1726" s="220" t="s">
        <v>6067</v>
      </c>
      <c r="B1726" s="354" t="s">
        <v>6068</v>
      </c>
      <c r="C1726" s="268"/>
      <c r="D1726" s="268"/>
      <c r="E1726" s="268"/>
      <c r="F1726" s="220" t="s">
        <v>6069</v>
      </c>
      <c r="G1726" s="224">
        <v>0.21</v>
      </c>
      <c r="H1726" s="221">
        <v>16.0152</v>
      </c>
      <c r="I1726" s="221">
        <v>3.36</v>
      </c>
    </row>
    <row r="1727" spans="1:9" ht="15" customHeight="1">
      <c r="A1727" s="177"/>
      <c r="B1727" s="177"/>
      <c r="C1727" s="177"/>
      <c r="D1727" s="177"/>
      <c r="E1727" s="177"/>
      <c r="F1727" s="177"/>
      <c r="G1727" s="344" t="s">
        <v>6070</v>
      </c>
      <c r="H1727" s="269"/>
      <c r="I1727" s="218">
        <v>6.2</v>
      </c>
    </row>
    <row r="1728" spans="1:9" ht="15" customHeight="1">
      <c r="A1728" s="177"/>
      <c r="B1728" s="177"/>
      <c r="C1728" s="177"/>
      <c r="D1728" s="177"/>
      <c r="E1728" s="177"/>
      <c r="F1728" s="177"/>
      <c r="G1728" s="349" t="s">
        <v>6071</v>
      </c>
      <c r="H1728" s="269"/>
      <c r="I1728" s="225">
        <v>6.2</v>
      </c>
    </row>
    <row r="1729" spans="1:9" ht="15" customHeight="1">
      <c r="A1729" s="177"/>
      <c r="B1729" s="177"/>
      <c r="C1729" s="177"/>
      <c r="D1729" s="177"/>
      <c r="E1729" s="177"/>
      <c r="F1729" s="177"/>
      <c r="G1729" s="349" t="s">
        <v>6072</v>
      </c>
      <c r="H1729" s="269"/>
      <c r="I1729" s="225">
        <v>1</v>
      </c>
    </row>
    <row r="1730" spans="1:9" ht="15" customHeight="1">
      <c r="A1730" s="177"/>
      <c r="B1730" s="177"/>
      <c r="C1730" s="177"/>
      <c r="D1730" s="177"/>
      <c r="E1730" s="177"/>
      <c r="F1730" s="177"/>
      <c r="G1730" s="349" t="s">
        <v>6073</v>
      </c>
      <c r="H1730" s="269"/>
      <c r="I1730" s="225">
        <v>6.2</v>
      </c>
    </row>
    <row r="1731" spans="1:9" ht="15" customHeight="1">
      <c r="A1731" s="353" t="s">
        <v>6074</v>
      </c>
      <c r="B1731" s="268"/>
      <c r="C1731" s="268"/>
      <c r="D1731" s="268"/>
      <c r="E1731" s="269"/>
      <c r="F1731" s="216" t="s">
        <v>6075</v>
      </c>
      <c r="G1731" s="216" t="s">
        <v>6076</v>
      </c>
      <c r="H1731" s="216" t="s">
        <v>6077</v>
      </c>
      <c r="I1731" s="216" t="s">
        <v>6078</v>
      </c>
    </row>
    <row r="1732" spans="1:9" ht="15" customHeight="1">
      <c r="A1732" s="220" t="s">
        <v>6079</v>
      </c>
      <c r="B1732" s="354" t="s">
        <v>6080</v>
      </c>
      <c r="C1732" s="268"/>
      <c r="D1732" s="268"/>
      <c r="E1732" s="269"/>
      <c r="F1732" s="220" t="s">
        <v>6081</v>
      </c>
      <c r="G1732" s="224">
        <v>1.02</v>
      </c>
      <c r="H1732" s="221">
        <v>47.51</v>
      </c>
      <c r="I1732" s="221">
        <v>48.46</v>
      </c>
    </row>
    <row r="1733" spans="1:9" ht="15" customHeight="1">
      <c r="A1733" s="177"/>
      <c r="B1733" s="177"/>
      <c r="C1733" s="177"/>
      <c r="D1733" s="177"/>
      <c r="E1733" s="177"/>
      <c r="F1733" s="177"/>
      <c r="G1733" s="344" t="s">
        <v>6082</v>
      </c>
      <c r="H1733" s="269"/>
      <c r="I1733" s="218">
        <v>48.46</v>
      </c>
    </row>
    <row r="1734" spans="1:9" ht="15" customHeight="1">
      <c r="A1734" s="177"/>
      <c r="B1734" s="177"/>
      <c r="C1734" s="177"/>
      <c r="D1734" s="177"/>
      <c r="E1734" s="177"/>
      <c r="F1734" s="177"/>
      <c r="G1734" s="349" t="s">
        <v>6083</v>
      </c>
      <c r="H1734" s="269"/>
      <c r="I1734" s="221">
        <v>54.66</v>
      </c>
    </row>
    <row r="1735" spans="1:9" ht="15" customHeight="1">
      <c r="A1735" s="177"/>
      <c r="B1735" s="177"/>
      <c r="C1735" s="177"/>
      <c r="D1735" s="177"/>
      <c r="E1735" s="177"/>
      <c r="F1735" s="177"/>
      <c r="G1735" s="349" t="s">
        <v>6084</v>
      </c>
      <c r="H1735" s="269"/>
      <c r="I1735" s="218">
        <v>54.66</v>
      </c>
    </row>
    <row r="1736" spans="1:9" ht="15" customHeight="1">
      <c r="A1736" s="177"/>
      <c r="B1736" s="177"/>
      <c r="C1736" s="177"/>
      <c r="D1736" s="177"/>
      <c r="E1736" s="177"/>
      <c r="F1736" s="177"/>
      <c r="G1736" s="349" t="s">
        <v>6085</v>
      </c>
      <c r="H1736" s="269"/>
      <c r="I1736" s="218">
        <v>14.63</v>
      </c>
    </row>
    <row r="1737" spans="1:9" ht="15" customHeight="1">
      <c r="A1737" s="177"/>
      <c r="B1737" s="177"/>
      <c r="C1737" s="177"/>
      <c r="D1737" s="177"/>
      <c r="E1737" s="177"/>
      <c r="F1737" s="177"/>
      <c r="G1737" s="349" t="s">
        <v>6086</v>
      </c>
      <c r="H1737" s="269"/>
      <c r="I1737" s="218">
        <v>69.290000000000006</v>
      </c>
    </row>
    <row r="1738" spans="1:9" ht="15" customHeight="1">
      <c r="A1738" s="177"/>
      <c r="B1738" s="177"/>
      <c r="C1738" s="177"/>
      <c r="D1738" s="347"/>
      <c r="E1738" s="246"/>
      <c r="F1738" s="246"/>
      <c r="G1738" s="177"/>
      <c r="H1738" s="177"/>
      <c r="I1738" s="177"/>
    </row>
    <row r="1739" spans="1:9" ht="15" customHeight="1">
      <c r="A1739" s="348" t="s">
        <v>6087</v>
      </c>
      <c r="B1739" s="268"/>
      <c r="C1739" s="268"/>
      <c r="D1739" s="268"/>
      <c r="E1739" s="268"/>
      <c r="F1739" s="268"/>
      <c r="G1739" s="268"/>
      <c r="H1739" s="268"/>
      <c r="I1739" s="269"/>
    </row>
    <row r="1740" spans="1:9" ht="15" customHeight="1">
      <c r="A1740" s="353" t="s">
        <v>6088</v>
      </c>
      <c r="B1740" s="268"/>
      <c r="C1740" s="268"/>
      <c r="D1740" s="268"/>
      <c r="E1740" s="269"/>
      <c r="F1740" s="216" t="s">
        <v>6089</v>
      </c>
      <c r="G1740" s="216" t="s">
        <v>6090</v>
      </c>
      <c r="H1740" s="216" t="s">
        <v>6091</v>
      </c>
      <c r="I1740" s="216" t="s">
        <v>6092</v>
      </c>
    </row>
    <row r="1741" spans="1:9" ht="15" customHeight="1">
      <c r="A1741" s="220" t="s">
        <v>6093</v>
      </c>
      <c r="B1741" s="354" t="s">
        <v>6094</v>
      </c>
      <c r="C1741" s="268"/>
      <c r="D1741" s="268"/>
      <c r="E1741" s="268"/>
      <c r="F1741" s="220" t="s">
        <v>6095</v>
      </c>
      <c r="G1741" s="224">
        <v>0.31</v>
      </c>
      <c r="H1741" s="221">
        <v>13.520799999999999</v>
      </c>
      <c r="I1741" s="221">
        <v>4.1900000000000004</v>
      </c>
    </row>
    <row r="1742" spans="1:9" ht="9.75" customHeight="1">
      <c r="A1742" s="220" t="s">
        <v>6096</v>
      </c>
      <c r="B1742" s="354" t="s">
        <v>6097</v>
      </c>
      <c r="C1742" s="268"/>
      <c r="D1742" s="268"/>
      <c r="E1742" s="268"/>
      <c r="F1742" s="220" t="s">
        <v>6098</v>
      </c>
      <c r="G1742" s="224">
        <v>0.31</v>
      </c>
      <c r="H1742" s="221">
        <v>16.0152</v>
      </c>
      <c r="I1742" s="221">
        <v>4.97</v>
      </c>
    </row>
    <row r="1743" spans="1:9" ht="19.5" customHeight="1">
      <c r="A1743" s="177"/>
      <c r="B1743" s="177"/>
      <c r="C1743" s="177"/>
      <c r="D1743" s="177"/>
      <c r="E1743" s="177"/>
      <c r="F1743" s="177"/>
      <c r="G1743" s="344" t="s">
        <v>6099</v>
      </c>
      <c r="H1743" s="269"/>
      <c r="I1743" s="218">
        <v>9.16</v>
      </c>
    </row>
    <row r="1744" spans="1:9" ht="15" customHeight="1">
      <c r="A1744" s="177"/>
      <c r="B1744" s="177"/>
      <c r="C1744" s="177"/>
      <c r="D1744" s="177"/>
      <c r="E1744" s="177"/>
      <c r="F1744" s="177"/>
      <c r="G1744" s="349" t="s">
        <v>6100</v>
      </c>
      <c r="H1744" s="269"/>
      <c r="I1744" s="225">
        <v>9.16</v>
      </c>
    </row>
    <row r="1745" spans="1:9" ht="15" customHeight="1">
      <c r="A1745" s="177"/>
      <c r="B1745" s="177"/>
      <c r="C1745" s="177"/>
      <c r="D1745" s="177"/>
      <c r="E1745" s="177"/>
      <c r="F1745" s="177"/>
      <c r="G1745" s="349" t="s">
        <v>6101</v>
      </c>
      <c r="H1745" s="269"/>
      <c r="I1745" s="225">
        <v>1</v>
      </c>
    </row>
    <row r="1746" spans="1:9" ht="15" customHeight="1">
      <c r="A1746" s="177"/>
      <c r="B1746" s="177"/>
      <c r="C1746" s="177"/>
      <c r="D1746" s="177"/>
      <c r="E1746" s="177"/>
      <c r="F1746" s="177"/>
      <c r="G1746" s="349" t="s">
        <v>6102</v>
      </c>
      <c r="H1746" s="269"/>
      <c r="I1746" s="225">
        <v>9.16</v>
      </c>
    </row>
    <row r="1747" spans="1:9" ht="15" customHeight="1">
      <c r="A1747" s="353" t="s">
        <v>6103</v>
      </c>
      <c r="B1747" s="268"/>
      <c r="C1747" s="268"/>
      <c r="D1747" s="268"/>
      <c r="E1747" s="269"/>
      <c r="F1747" s="216" t="s">
        <v>6104</v>
      </c>
      <c r="G1747" s="216" t="s">
        <v>6105</v>
      </c>
      <c r="H1747" s="216" t="s">
        <v>6106</v>
      </c>
      <c r="I1747" s="216" t="s">
        <v>6107</v>
      </c>
    </row>
    <row r="1748" spans="1:9" ht="15" customHeight="1">
      <c r="A1748" s="220" t="s">
        <v>6108</v>
      </c>
      <c r="B1748" s="354" t="s">
        <v>6109</v>
      </c>
      <c r="C1748" s="268"/>
      <c r="D1748" s="268"/>
      <c r="E1748" s="269"/>
      <c r="F1748" s="220" t="s">
        <v>6110</v>
      </c>
      <c r="G1748" s="224">
        <v>1.02</v>
      </c>
      <c r="H1748" s="221">
        <v>67.44</v>
      </c>
      <c r="I1748" s="221">
        <v>68.790000000000006</v>
      </c>
    </row>
    <row r="1749" spans="1:9" ht="15" customHeight="1">
      <c r="A1749" s="177"/>
      <c r="B1749" s="177"/>
      <c r="C1749" s="177"/>
      <c r="D1749" s="177"/>
      <c r="E1749" s="177"/>
      <c r="F1749" s="177"/>
      <c r="G1749" s="344" t="s">
        <v>6111</v>
      </c>
      <c r="H1749" s="269"/>
      <c r="I1749" s="218">
        <v>68.790000000000006</v>
      </c>
    </row>
    <row r="1750" spans="1:9" ht="15" customHeight="1">
      <c r="A1750" s="177"/>
      <c r="B1750" s="177"/>
      <c r="C1750" s="177"/>
      <c r="D1750" s="177"/>
      <c r="E1750" s="177"/>
      <c r="F1750" s="177"/>
      <c r="G1750" s="349" t="s">
        <v>6112</v>
      </c>
      <c r="H1750" s="269"/>
      <c r="I1750" s="221">
        <v>77.95</v>
      </c>
    </row>
    <row r="1751" spans="1:9" ht="15" customHeight="1">
      <c r="A1751" s="177"/>
      <c r="B1751" s="177"/>
      <c r="C1751" s="177"/>
      <c r="D1751" s="177"/>
      <c r="E1751" s="177"/>
      <c r="F1751" s="177"/>
      <c r="G1751" s="349" t="s">
        <v>6113</v>
      </c>
      <c r="H1751" s="269"/>
      <c r="I1751" s="218">
        <v>77.94</v>
      </c>
    </row>
    <row r="1752" spans="1:9" ht="15" customHeight="1">
      <c r="A1752" s="177"/>
      <c r="B1752" s="177"/>
      <c r="C1752" s="177"/>
      <c r="D1752" s="177"/>
      <c r="E1752" s="177"/>
      <c r="F1752" s="177"/>
      <c r="G1752" s="349" t="s">
        <v>6114</v>
      </c>
      <c r="H1752" s="269"/>
      <c r="I1752" s="218">
        <v>20.86</v>
      </c>
    </row>
    <row r="1753" spans="1:9" ht="15.75" customHeight="1">
      <c r="A1753" s="177"/>
      <c r="B1753" s="177"/>
      <c r="C1753" s="177"/>
      <c r="D1753" s="177"/>
      <c r="E1753" s="177"/>
      <c r="F1753" s="177"/>
      <c r="G1753" s="349" t="s">
        <v>6115</v>
      </c>
      <c r="H1753" s="269"/>
      <c r="I1753" s="218">
        <v>98.8</v>
      </c>
    </row>
    <row r="1754" spans="1:9" ht="15" customHeight="1">
      <c r="A1754" s="177"/>
      <c r="B1754" s="177"/>
      <c r="C1754" s="177"/>
      <c r="D1754" s="347"/>
      <c r="E1754" s="246"/>
      <c r="F1754" s="246"/>
      <c r="G1754" s="177"/>
      <c r="H1754" s="177"/>
      <c r="I1754" s="177"/>
    </row>
    <row r="1755" spans="1:9" ht="15" customHeight="1">
      <c r="A1755" s="348" t="s">
        <v>6116</v>
      </c>
      <c r="B1755" s="268"/>
      <c r="C1755" s="268"/>
      <c r="D1755" s="268"/>
      <c r="E1755" s="268"/>
      <c r="F1755" s="268"/>
      <c r="G1755" s="268"/>
      <c r="H1755" s="268"/>
      <c r="I1755" s="269"/>
    </row>
    <row r="1756" spans="1:9" ht="15" customHeight="1">
      <c r="A1756" s="353" t="s">
        <v>6117</v>
      </c>
      <c r="B1756" s="268"/>
      <c r="C1756" s="268"/>
      <c r="D1756" s="268"/>
      <c r="E1756" s="269"/>
      <c r="F1756" s="216" t="s">
        <v>6118</v>
      </c>
      <c r="G1756" s="216" t="s">
        <v>6119</v>
      </c>
      <c r="H1756" s="216" t="s">
        <v>6120</v>
      </c>
      <c r="I1756" s="216" t="s">
        <v>6121</v>
      </c>
    </row>
    <row r="1757" spans="1:9" ht="15" customHeight="1">
      <c r="A1757" s="220" t="s">
        <v>6122</v>
      </c>
      <c r="B1757" s="354" t="s">
        <v>6123</v>
      </c>
      <c r="C1757" s="268"/>
      <c r="D1757" s="268"/>
      <c r="E1757" s="268"/>
      <c r="F1757" s="220" t="s">
        <v>6124</v>
      </c>
      <c r="G1757" s="224">
        <v>0.6</v>
      </c>
      <c r="H1757" s="221">
        <v>13.520799999999999</v>
      </c>
      <c r="I1757" s="221">
        <v>8.11</v>
      </c>
    </row>
    <row r="1758" spans="1:9" ht="15" customHeight="1">
      <c r="A1758" s="220" t="s">
        <v>6125</v>
      </c>
      <c r="B1758" s="354" t="s">
        <v>6126</v>
      </c>
      <c r="C1758" s="268"/>
      <c r="D1758" s="268"/>
      <c r="E1758" s="268"/>
      <c r="F1758" s="220" t="s">
        <v>6127</v>
      </c>
      <c r="G1758" s="224">
        <v>0.6</v>
      </c>
      <c r="H1758" s="221">
        <v>16.0152</v>
      </c>
      <c r="I1758" s="221">
        <v>9.61</v>
      </c>
    </row>
    <row r="1759" spans="1:9" ht="9.75" customHeight="1">
      <c r="A1759" s="177"/>
      <c r="B1759" s="177"/>
      <c r="C1759" s="177"/>
      <c r="D1759" s="177"/>
      <c r="E1759" s="177"/>
      <c r="F1759" s="177"/>
      <c r="G1759" s="344" t="s">
        <v>6128</v>
      </c>
      <c r="H1759" s="269"/>
      <c r="I1759" s="218">
        <v>17.72</v>
      </c>
    </row>
    <row r="1760" spans="1:9" ht="19.5" customHeight="1">
      <c r="A1760" s="177"/>
      <c r="B1760" s="177"/>
      <c r="C1760" s="177"/>
      <c r="D1760" s="177"/>
      <c r="E1760" s="177"/>
      <c r="F1760" s="177"/>
      <c r="G1760" s="349" t="s">
        <v>6129</v>
      </c>
      <c r="H1760" s="269"/>
      <c r="I1760" s="225">
        <v>17.72</v>
      </c>
    </row>
    <row r="1761" spans="1:9" ht="15" customHeight="1">
      <c r="A1761" s="177"/>
      <c r="B1761" s="177"/>
      <c r="C1761" s="177"/>
      <c r="D1761" s="177"/>
      <c r="E1761" s="177"/>
      <c r="F1761" s="177"/>
      <c r="G1761" s="349" t="s">
        <v>6130</v>
      </c>
      <c r="H1761" s="269"/>
      <c r="I1761" s="225">
        <v>1</v>
      </c>
    </row>
    <row r="1762" spans="1:9" ht="27.75" customHeight="1">
      <c r="A1762" s="177"/>
      <c r="B1762" s="177"/>
      <c r="C1762" s="177"/>
      <c r="D1762" s="177"/>
      <c r="E1762" s="177"/>
      <c r="F1762" s="177"/>
      <c r="G1762" s="349" t="s">
        <v>6131</v>
      </c>
      <c r="H1762" s="269"/>
      <c r="I1762" s="225">
        <v>17.72</v>
      </c>
    </row>
    <row r="1763" spans="1:9" ht="15" customHeight="1">
      <c r="A1763" s="353" t="s">
        <v>6132</v>
      </c>
      <c r="B1763" s="268"/>
      <c r="C1763" s="268"/>
      <c r="D1763" s="268"/>
      <c r="E1763" s="269"/>
      <c r="F1763" s="216" t="s">
        <v>6133</v>
      </c>
      <c r="G1763" s="216" t="s">
        <v>6134</v>
      </c>
      <c r="H1763" s="216" t="s">
        <v>6135</v>
      </c>
      <c r="I1763" s="216" t="s">
        <v>6136</v>
      </c>
    </row>
    <row r="1764" spans="1:9" ht="15" customHeight="1">
      <c r="A1764" s="220" t="s">
        <v>6137</v>
      </c>
      <c r="B1764" s="354" t="s">
        <v>6138</v>
      </c>
      <c r="C1764" s="268"/>
      <c r="D1764" s="268"/>
      <c r="E1764" s="269"/>
      <c r="F1764" s="220" t="s">
        <v>6139</v>
      </c>
      <c r="G1764" s="224">
        <v>2</v>
      </c>
      <c r="H1764" s="221">
        <v>0.12</v>
      </c>
      <c r="I1764" s="221">
        <v>0.24</v>
      </c>
    </row>
    <row r="1765" spans="1:9" ht="15" customHeight="1">
      <c r="A1765" s="220" t="s">
        <v>6140</v>
      </c>
      <c r="B1765" s="354" t="s">
        <v>6141</v>
      </c>
      <c r="C1765" s="268"/>
      <c r="D1765" s="268"/>
      <c r="E1765" s="269"/>
      <c r="F1765" s="220" t="s">
        <v>6142</v>
      </c>
      <c r="G1765" s="224">
        <v>2</v>
      </c>
      <c r="H1765" s="221">
        <v>0.51</v>
      </c>
      <c r="I1765" s="221">
        <v>1.02</v>
      </c>
    </row>
    <row r="1766" spans="1:9" ht="15" customHeight="1">
      <c r="A1766" s="220" t="s">
        <v>6143</v>
      </c>
      <c r="B1766" s="354" t="s">
        <v>6144</v>
      </c>
      <c r="C1766" s="268"/>
      <c r="D1766" s="268"/>
      <c r="E1766" s="269"/>
      <c r="F1766" s="220" t="s">
        <v>6145</v>
      </c>
      <c r="G1766" s="224">
        <v>1.2999999999999999E-2</v>
      </c>
      <c r="H1766" s="221">
        <v>29.69</v>
      </c>
      <c r="I1766" s="221">
        <v>0.39</v>
      </c>
    </row>
    <row r="1767" spans="1:9" ht="15" customHeight="1">
      <c r="A1767" s="220" t="s">
        <v>6146</v>
      </c>
      <c r="B1767" s="354" t="s">
        <v>6147</v>
      </c>
      <c r="C1767" s="268"/>
      <c r="D1767" s="268"/>
      <c r="E1767" s="269"/>
      <c r="F1767" s="220" t="s">
        <v>6148</v>
      </c>
      <c r="G1767" s="224">
        <v>1</v>
      </c>
      <c r="H1767" s="221">
        <v>93.43</v>
      </c>
      <c r="I1767" s="221">
        <v>93.43</v>
      </c>
    </row>
    <row r="1768" spans="1:9" ht="15" customHeight="1">
      <c r="A1768" s="177"/>
      <c r="B1768" s="177"/>
      <c r="C1768" s="177"/>
      <c r="D1768" s="177"/>
      <c r="E1768" s="177"/>
      <c r="F1768" s="177"/>
      <c r="G1768" s="344" t="s">
        <v>6149</v>
      </c>
      <c r="H1768" s="269"/>
      <c r="I1768" s="218">
        <v>95.08</v>
      </c>
    </row>
    <row r="1769" spans="1:9" ht="15" customHeight="1">
      <c r="A1769" s="177"/>
      <c r="B1769" s="177"/>
      <c r="C1769" s="177"/>
      <c r="D1769" s="177"/>
      <c r="E1769" s="177"/>
      <c r="F1769" s="177"/>
      <c r="G1769" s="349" t="s">
        <v>6150</v>
      </c>
      <c r="H1769" s="269"/>
      <c r="I1769" s="221">
        <v>112.8</v>
      </c>
    </row>
    <row r="1770" spans="1:9" ht="15" customHeight="1">
      <c r="A1770" s="177"/>
      <c r="B1770" s="177"/>
      <c r="C1770" s="177"/>
      <c r="D1770" s="177"/>
      <c r="E1770" s="177"/>
      <c r="F1770" s="177"/>
      <c r="G1770" s="349" t="s">
        <v>6151</v>
      </c>
      <c r="H1770" s="269"/>
      <c r="I1770" s="218">
        <v>112.8</v>
      </c>
    </row>
    <row r="1771" spans="1:9" ht="9.75" customHeight="1">
      <c r="A1771" s="177"/>
      <c r="B1771" s="177"/>
      <c r="C1771" s="177"/>
      <c r="D1771" s="177"/>
      <c r="E1771" s="177"/>
      <c r="F1771" s="177"/>
      <c r="G1771" s="349" t="s">
        <v>6152</v>
      </c>
      <c r="H1771" s="269"/>
      <c r="I1771" s="218">
        <v>30.2</v>
      </c>
    </row>
    <row r="1772" spans="1:9" ht="19.5" customHeight="1">
      <c r="A1772" s="177"/>
      <c r="B1772" s="177"/>
      <c r="C1772" s="177"/>
      <c r="D1772" s="177"/>
      <c r="E1772" s="177"/>
      <c r="F1772" s="177"/>
      <c r="G1772" s="349" t="s">
        <v>6153</v>
      </c>
      <c r="H1772" s="269"/>
      <c r="I1772" s="218">
        <v>143</v>
      </c>
    </row>
    <row r="1773" spans="1:9" ht="15" customHeight="1">
      <c r="A1773" s="177"/>
      <c r="B1773" s="177"/>
      <c r="C1773" s="177"/>
      <c r="D1773" s="347"/>
      <c r="E1773" s="246"/>
      <c r="F1773" s="246"/>
      <c r="G1773" s="177"/>
      <c r="H1773" s="177"/>
      <c r="I1773" s="177"/>
    </row>
    <row r="1774" spans="1:9" ht="15" customHeight="1">
      <c r="A1774" s="348" t="s">
        <v>6154</v>
      </c>
      <c r="B1774" s="268"/>
      <c r="C1774" s="268"/>
      <c r="D1774" s="268"/>
      <c r="E1774" s="268"/>
      <c r="F1774" s="268"/>
      <c r="G1774" s="268"/>
      <c r="H1774" s="268"/>
      <c r="I1774" s="269"/>
    </row>
    <row r="1775" spans="1:9" ht="15" customHeight="1">
      <c r="A1775" s="353" t="s">
        <v>6155</v>
      </c>
      <c r="B1775" s="268"/>
      <c r="C1775" s="268"/>
      <c r="D1775" s="268"/>
      <c r="E1775" s="269"/>
      <c r="F1775" s="216" t="s">
        <v>6156</v>
      </c>
      <c r="G1775" s="216" t="s">
        <v>6157</v>
      </c>
      <c r="H1775" s="216" t="s">
        <v>6158</v>
      </c>
      <c r="I1775" s="216" t="s">
        <v>6159</v>
      </c>
    </row>
    <row r="1776" spans="1:9" ht="15" customHeight="1">
      <c r="A1776" s="220" t="s">
        <v>6160</v>
      </c>
      <c r="B1776" s="354" t="s">
        <v>6161</v>
      </c>
      <c r="C1776" s="268"/>
      <c r="D1776" s="268"/>
      <c r="E1776" s="268"/>
      <c r="F1776" s="220" t="s">
        <v>6162</v>
      </c>
      <c r="G1776" s="224">
        <v>0.2</v>
      </c>
      <c r="H1776" s="221">
        <v>13.520799999999999</v>
      </c>
      <c r="I1776" s="221">
        <v>2.7</v>
      </c>
    </row>
    <row r="1777" spans="1:9" ht="15" customHeight="1">
      <c r="A1777" s="220" t="s">
        <v>6163</v>
      </c>
      <c r="B1777" s="354" t="s">
        <v>6164</v>
      </c>
      <c r="C1777" s="268"/>
      <c r="D1777" s="268"/>
      <c r="E1777" s="268"/>
      <c r="F1777" s="220" t="s">
        <v>6165</v>
      </c>
      <c r="G1777" s="224">
        <v>0.2</v>
      </c>
      <c r="H1777" s="221">
        <v>16.0152</v>
      </c>
      <c r="I1777" s="221">
        <v>3.2</v>
      </c>
    </row>
    <row r="1778" spans="1:9" ht="15" customHeight="1">
      <c r="A1778" s="177"/>
      <c r="B1778" s="177"/>
      <c r="C1778" s="177"/>
      <c r="D1778" s="177"/>
      <c r="E1778" s="177"/>
      <c r="F1778" s="177"/>
      <c r="G1778" s="344" t="s">
        <v>6166</v>
      </c>
      <c r="H1778" s="269"/>
      <c r="I1778" s="218">
        <v>5.9</v>
      </c>
    </row>
    <row r="1779" spans="1:9" ht="15" customHeight="1">
      <c r="A1779" s="177"/>
      <c r="B1779" s="177"/>
      <c r="C1779" s="177"/>
      <c r="D1779" s="177"/>
      <c r="E1779" s="177"/>
      <c r="F1779" s="177"/>
      <c r="G1779" s="363" t="s">
        <v>6167</v>
      </c>
      <c r="H1779" s="364"/>
      <c r="I1779" s="238">
        <v>0</v>
      </c>
    </row>
    <row r="1780" spans="1:9" ht="15" customHeight="1">
      <c r="A1780" s="177"/>
      <c r="B1780" s="177"/>
      <c r="C1780" s="177"/>
      <c r="D1780" s="177"/>
      <c r="E1780" s="177"/>
      <c r="F1780" s="177"/>
      <c r="G1780" s="349" t="s">
        <v>6168</v>
      </c>
      <c r="H1780" s="269"/>
      <c r="I1780" s="225">
        <v>5.9</v>
      </c>
    </row>
    <row r="1781" spans="1:9" ht="15" customHeight="1">
      <c r="A1781" s="177"/>
      <c r="B1781" s="177"/>
      <c r="C1781" s="177"/>
      <c r="D1781" s="177"/>
      <c r="E1781" s="177"/>
      <c r="F1781" s="177"/>
      <c r="G1781" s="349" t="s">
        <v>6169</v>
      </c>
      <c r="H1781" s="269"/>
      <c r="I1781" s="225">
        <v>1</v>
      </c>
    </row>
    <row r="1782" spans="1:9" ht="15" customHeight="1">
      <c r="A1782" s="177"/>
      <c r="B1782" s="177"/>
      <c r="C1782" s="177"/>
      <c r="D1782" s="177"/>
      <c r="E1782" s="177"/>
      <c r="F1782" s="177"/>
      <c r="G1782" s="349" t="s">
        <v>6170</v>
      </c>
      <c r="H1782" s="269"/>
      <c r="I1782" s="225">
        <v>5.9</v>
      </c>
    </row>
    <row r="1783" spans="1:9" ht="15" customHeight="1">
      <c r="A1783" s="353" t="s">
        <v>6171</v>
      </c>
      <c r="B1783" s="268"/>
      <c r="C1783" s="268"/>
      <c r="D1783" s="268"/>
      <c r="E1783" s="269"/>
      <c r="F1783" s="216" t="s">
        <v>6172</v>
      </c>
      <c r="G1783" s="216" t="s">
        <v>6173</v>
      </c>
      <c r="H1783" s="216" t="s">
        <v>6174</v>
      </c>
      <c r="I1783" s="216" t="s">
        <v>6175</v>
      </c>
    </row>
    <row r="1784" spans="1:9" ht="15" customHeight="1">
      <c r="A1784" s="220" t="s">
        <v>6176</v>
      </c>
      <c r="B1784" s="354" t="s">
        <v>6177</v>
      </c>
      <c r="C1784" s="268"/>
      <c r="D1784" s="268"/>
      <c r="E1784" s="269"/>
      <c r="F1784" s="220" t="s">
        <v>6178</v>
      </c>
      <c r="G1784" s="237">
        <v>1</v>
      </c>
      <c r="H1784" s="221">
        <v>24.91</v>
      </c>
      <c r="I1784" s="221">
        <v>24.91</v>
      </c>
    </row>
    <row r="1785" spans="1:9" ht="15" customHeight="1">
      <c r="A1785" s="177"/>
      <c r="B1785" s="177"/>
      <c r="C1785" s="177"/>
      <c r="D1785" s="177"/>
      <c r="E1785" s="177"/>
      <c r="F1785" s="177"/>
      <c r="G1785" s="344" t="s">
        <v>6179</v>
      </c>
      <c r="H1785" s="269"/>
      <c r="I1785" s="218">
        <v>24.91</v>
      </c>
    </row>
    <row r="1786" spans="1:9" ht="15" customHeight="1">
      <c r="A1786" s="177"/>
      <c r="B1786" s="177"/>
      <c r="C1786" s="177"/>
      <c r="D1786" s="177"/>
      <c r="E1786" s="177"/>
      <c r="F1786" s="177"/>
      <c r="G1786" s="349" t="s">
        <v>6180</v>
      </c>
      <c r="H1786" s="269"/>
      <c r="I1786" s="221">
        <v>30.81</v>
      </c>
    </row>
    <row r="1787" spans="1:9" ht="15" customHeight="1">
      <c r="A1787" s="177"/>
      <c r="B1787" s="177"/>
      <c r="C1787" s="177"/>
      <c r="D1787" s="177"/>
      <c r="E1787" s="177"/>
      <c r="F1787" s="177"/>
      <c r="G1787" s="349" t="s">
        <v>6181</v>
      </c>
      <c r="H1787" s="269"/>
      <c r="I1787" s="218">
        <v>30.82</v>
      </c>
    </row>
    <row r="1788" spans="1:9" ht="15" customHeight="1">
      <c r="A1788" s="177"/>
      <c r="B1788" s="177"/>
      <c r="C1788" s="177"/>
      <c r="D1788" s="177"/>
      <c r="E1788" s="177"/>
      <c r="F1788" s="177"/>
      <c r="G1788" s="349" t="s">
        <v>6182</v>
      </c>
      <c r="H1788" s="269"/>
      <c r="I1788" s="218">
        <v>8.25</v>
      </c>
    </row>
    <row r="1789" spans="1:9" ht="9.75" customHeight="1">
      <c r="A1789" s="177"/>
      <c r="B1789" s="177"/>
      <c r="C1789" s="177"/>
      <c r="D1789" s="177"/>
      <c r="E1789" s="177"/>
      <c r="F1789" s="177"/>
      <c r="G1789" s="349" t="s">
        <v>6183</v>
      </c>
      <c r="H1789" s="269"/>
      <c r="I1789" s="218">
        <v>39.07</v>
      </c>
    </row>
    <row r="1790" spans="1:9" ht="19.5" customHeight="1">
      <c r="A1790" s="177"/>
      <c r="B1790" s="177"/>
      <c r="C1790" s="177"/>
      <c r="D1790" s="347"/>
      <c r="E1790" s="246"/>
      <c r="F1790" s="246"/>
      <c r="G1790" s="177"/>
      <c r="H1790" s="177"/>
      <c r="I1790" s="177"/>
    </row>
    <row r="1791" spans="1:9" ht="15" customHeight="1">
      <c r="A1791" s="348" t="s">
        <v>6184</v>
      </c>
      <c r="B1791" s="268"/>
      <c r="C1791" s="268"/>
      <c r="D1791" s="268"/>
      <c r="E1791" s="268"/>
      <c r="F1791" s="268"/>
      <c r="G1791" s="268"/>
      <c r="H1791" s="268"/>
      <c r="I1791" s="269"/>
    </row>
    <row r="1792" spans="1:9" ht="15" customHeight="1">
      <c r="A1792" s="351" t="s">
        <v>6185</v>
      </c>
      <c r="B1792" s="268"/>
      <c r="C1792" s="269"/>
      <c r="D1792" s="352" t="s">
        <v>6186</v>
      </c>
      <c r="E1792" s="269"/>
      <c r="F1792" s="226" t="s">
        <v>6187</v>
      </c>
      <c r="G1792" s="226" t="s">
        <v>6188</v>
      </c>
      <c r="H1792" s="226" t="s">
        <v>6189</v>
      </c>
      <c r="I1792" s="226" t="s">
        <v>6190</v>
      </c>
    </row>
    <row r="1793" spans="1:9" ht="15" customHeight="1">
      <c r="A1793" s="229" t="s">
        <v>6191</v>
      </c>
      <c r="B1793" s="345" t="s">
        <v>6192</v>
      </c>
      <c r="C1793" s="269"/>
      <c r="D1793" s="350" t="s">
        <v>6193</v>
      </c>
      <c r="E1793" s="269"/>
      <c r="F1793" s="229" t="s">
        <v>6194</v>
      </c>
      <c r="G1793" s="230">
        <v>1</v>
      </c>
      <c r="H1793" s="231">
        <v>101.51</v>
      </c>
      <c r="I1793" s="231">
        <v>101.51</v>
      </c>
    </row>
    <row r="1794" spans="1:9" ht="15" customHeight="1">
      <c r="A1794" s="177"/>
      <c r="B1794" s="177"/>
      <c r="C1794" s="177"/>
      <c r="D1794" s="177"/>
      <c r="E1794" s="177"/>
      <c r="F1794" s="177"/>
      <c r="G1794" s="346" t="s">
        <v>6195</v>
      </c>
      <c r="H1794" s="269"/>
      <c r="I1794" s="232">
        <v>101.51</v>
      </c>
    </row>
    <row r="1795" spans="1:9" ht="15" customHeight="1">
      <c r="A1795" s="351" t="s">
        <v>6196</v>
      </c>
      <c r="B1795" s="268"/>
      <c r="C1795" s="269"/>
      <c r="D1795" s="352" t="s">
        <v>6197</v>
      </c>
      <c r="E1795" s="269"/>
      <c r="F1795" s="226" t="s">
        <v>6198</v>
      </c>
      <c r="G1795" s="226" t="s">
        <v>6199</v>
      </c>
      <c r="H1795" s="226" t="s">
        <v>6200</v>
      </c>
      <c r="I1795" s="226" t="s">
        <v>6201</v>
      </c>
    </row>
    <row r="1796" spans="1:9" ht="15" customHeight="1">
      <c r="A1796" s="229" t="s">
        <v>6202</v>
      </c>
      <c r="B1796" s="345" t="s">
        <v>6203</v>
      </c>
      <c r="C1796" s="269"/>
      <c r="D1796" s="350" t="s">
        <v>6204</v>
      </c>
      <c r="E1796" s="269"/>
      <c r="F1796" s="229" t="s">
        <v>6205</v>
      </c>
      <c r="G1796" s="230">
        <v>0.12640000000000001</v>
      </c>
      <c r="H1796" s="231">
        <v>20.21</v>
      </c>
      <c r="I1796" s="231">
        <v>2.5499999999999998</v>
      </c>
    </row>
    <row r="1797" spans="1:9" ht="15" customHeight="1">
      <c r="A1797" s="229" t="s">
        <v>6206</v>
      </c>
      <c r="B1797" s="345" t="s">
        <v>6207</v>
      </c>
      <c r="C1797" s="269"/>
      <c r="D1797" s="350" t="s">
        <v>6208</v>
      </c>
      <c r="E1797" s="269"/>
      <c r="F1797" s="229" t="s">
        <v>6209</v>
      </c>
      <c r="G1797" s="230">
        <v>0.12640000000000001</v>
      </c>
      <c r="H1797" s="231">
        <v>22.78</v>
      </c>
      <c r="I1797" s="231">
        <v>2.88</v>
      </c>
    </row>
    <row r="1798" spans="1:9" ht="15" customHeight="1">
      <c r="A1798" s="177"/>
      <c r="B1798" s="177"/>
      <c r="C1798" s="177"/>
      <c r="D1798" s="177"/>
      <c r="E1798" s="177"/>
      <c r="F1798" s="177"/>
      <c r="G1798" s="346" t="s">
        <v>6210</v>
      </c>
      <c r="H1798" s="269"/>
      <c r="I1798" s="232">
        <v>5.43</v>
      </c>
    </row>
    <row r="1799" spans="1:9" ht="15" customHeight="1">
      <c r="A1799" s="177"/>
      <c r="B1799" s="177"/>
      <c r="C1799" s="177"/>
      <c r="D1799" s="177"/>
      <c r="E1799" s="177"/>
      <c r="F1799" s="177"/>
      <c r="G1799" s="349" t="s">
        <v>6211</v>
      </c>
      <c r="H1799" s="269"/>
      <c r="I1799" s="218">
        <v>106.94</v>
      </c>
    </row>
    <row r="1800" spans="1:9" ht="15.75" customHeight="1">
      <c r="A1800" s="177"/>
      <c r="B1800" s="177"/>
      <c r="C1800" s="177"/>
      <c r="D1800" s="177"/>
      <c r="E1800" s="177"/>
      <c r="F1800" s="177"/>
      <c r="G1800" s="349" t="s">
        <v>6212</v>
      </c>
      <c r="H1800" s="269"/>
      <c r="I1800" s="218">
        <v>28.63</v>
      </c>
    </row>
    <row r="1801" spans="1:9" ht="15" customHeight="1">
      <c r="A1801" s="177"/>
      <c r="B1801" s="177"/>
      <c r="C1801" s="177"/>
      <c r="D1801" s="177"/>
      <c r="E1801" s="177"/>
      <c r="F1801" s="177"/>
      <c r="G1801" s="349" t="s">
        <v>6213</v>
      </c>
      <c r="H1801" s="269"/>
      <c r="I1801" s="218">
        <v>135.57</v>
      </c>
    </row>
    <row r="1802" spans="1:9" ht="15" customHeight="1">
      <c r="A1802" s="177"/>
      <c r="B1802" s="177"/>
      <c r="C1802" s="177"/>
      <c r="D1802" s="347"/>
      <c r="E1802" s="246"/>
      <c r="F1802" s="246"/>
      <c r="G1802" s="177"/>
      <c r="H1802" s="177"/>
      <c r="I1802" s="177"/>
    </row>
    <row r="1803" spans="1:9" ht="15" customHeight="1">
      <c r="A1803" s="348" t="s">
        <v>6214</v>
      </c>
      <c r="B1803" s="268"/>
      <c r="C1803" s="268"/>
      <c r="D1803" s="268"/>
      <c r="E1803" s="268"/>
      <c r="F1803" s="268"/>
      <c r="G1803" s="268"/>
      <c r="H1803" s="268"/>
      <c r="I1803" s="269"/>
    </row>
    <row r="1804" spans="1:9" ht="15" customHeight="1">
      <c r="A1804" s="353" t="s">
        <v>6215</v>
      </c>
      <c r="B1804" s="268"/>
      <c r="C1804" s="268"/>
      <c r="D1804" s="268"/>
      <c r="E1804" s="269"/>
      <c r="F1804" s="216" t="s">
        <v>6216</v>
      </c>
      <c r="G1804" s="216" t="s">
        <v>6217</v>
      </c>
      <c r="H1804" s="216" t="s">
        <v>6218</v>
      </c>
      <c r="I1804" s="216" t="s">
        <v>6219</v>
      </c>
    </row>
    <row r="1805" spans="1:9" ht="15" customHeight="1">
      <c r="A1805" s="220" t="s">
        <v>6220</v>
      </c>
      <c r="B1805" s="354" t="s">
        <v>6221</v>
      </c>
      <c r="C1805" s="268"/>
      <c r="D1805" s="268"/>
      <c r="E1805" s="268"/>
      <c r="F1805" s="220" t="s">
        <v>6222</v>
      </c>
      <c r="G1805" s="224">
        <v>0.6</v>
      </c>
      <c r="H1805" s="221">
        <v>13.520799999999999</v>
      </c>
      <c r="I1805" s="221">
        <v>8.11</v>
      </c>
    </row>
    <row r="1806" spans="1:9" ht="9.75" customHeight="1">
      <c r="A1806" s="220" t="s">
        <v>6223</v>
      </c>
      <c r="B1806" s="354" t="s">
        <v>6224</v>
      </c>
      <c r="C1806" s="268"/>
      <c r="D1806" s="268"/>
      <c r="E1806" s="268"/>
      <c r="F1806" s="220" t="s">
        <v>6225</v>
      </c>
      <c r="G1806" s="224">
        <v>0.6</v>
      </c>
      <c r="H1806" s="221">
        <v>16.0152</v>
      </c>
      <c r="I1806" s="221">
        <v>9.61</v>
      </c>
    </row>
    <row r="1807" spans="1:9" ht="19.5" customHeight="1">
      <c r="A1807" s="177"/>
      <c r="B1807" s="177"/>
      <c r="C1807" s="177"/>
      <c r="D1807" s="177"/>
      <c r="E1807" s="177"/>
      <c r="F1807" s="177"/>
      <c r="G1807" s="344" t="s">
        <v>6226</v>
      </c>
      <c r="H1807" s="269"/>
      <c r="I1807" s="218">
        <v>17.72</v>
      </c>
    </row>
    <row r="1808" spans="1:9" ht="15" customHeight="1">
      <c r="A1808" s="177"/>
      <c r="B1808" s="177"/>
      <c r="C1808" s="177"/>
      <c r="D1808" s="177"/>
      <c r="E1808" s="177"/>
      <c r="F1808" s="177"/>
      <c r="G1808" s="349" t="s">
        <v>6227</v>
      </c>
      <c r="H1808" s="269"/>
      <c r="I1808" s="225">
        <v>17.72</v>
      </c>
    </row>
    <row r="1809" spans="1:9" ht="15" customHeight="1">
      <c r="A1809" s="177"/>
      <c r="B1809" s="177"/>
      <c r="C1809" s="177"/>
      <c r="D1809" s="177"/>
      <c r="E1809" s="177"/>
      <c r="F1809" s="177"/>
      <c r="G1809" s="349" t="s">
        <v>6228</v>
      </c>
      <c r="H1809" s="269"/>
      <c r="I1809" s="225">
        <v>1</v>
      </c>
    </row>
    <row r="1810" spans="1:9" ht="15" customHeight="1">
      <c r="A1810" s="177"/>
      <c r="B1810" s="177"/>
      <c r="C1810" s="177"/>
      <c r="D1810" s="177"/>
      <c r="E1810" s="177"/>
      <c r="F1810" s="177"/>
      <c r="G1810" s="349" t="s">
        <v>6229</v>
      </c>
      <c r="H1810" s="269"/>
      <c r="I1810" s="225">
        <v>17.72</v>
      </c>
    </row>
    <row r="1811" spans="1:9" ht="15" customHeight="1">
      <c r="A1811" s="353" t="s">
        <v>6230</v>
      </c>
      <c r="B1811" s="268"/>
      <c r="C1811" s="268"/>
      <c r="D1811" s="268"/>
      <c r="E1811" s="269"/>
      <c r="F1811" s="216" t="s">
        <v>6231</v>
      </c>
      <c r="G1811" s="216" t="s">
        <v>6232</v>
      </c>
      <c r="H1811" s="216" t="s">
        <v>6233</v>
      </c>
      <c r="I1811" s="216" t="s">
        <v>6234</v>
      </c>
    </row>
    <row r="1812" spans="1:9" ht="15" customHeight="1">
      <c r="A1812" s="220" t="s">
        <v>6235</v>
      </c>
      <c r="B1812" s="354" t="s">
        <v>6236</v>
      </c>
      <c r="C1812" s="268"/>
      <c r="D1812" s="268"/>
      <c r="E1812" s="269"/>
      <c r="F1812" s="220" t="s">
        <v>6237</v>
      </c>
      <c r="G1812" s="224">
        <v>1</v>
      </c>
      <c r="H1812" s="221">
        <v>26.81</v>
      </c>
      <c r="I1812" s="221">
        <v>26.81</v>
      </c>
    </row>
    <row r="1813" spans="1:9" ht="15" customHeight="1">
      <c r="A1813" s="220" t="s">
        <v>6238</v>
      </c>
      <c r="B1813" s="354" t="s">
        <v>6239</v>
      </c>
      <c r="C1813" s="268"/>
      <c r="D1813" s="268"/>
      <c r="E1813" s="269"/>
      <c r="F1813" s="220" t="s">
        <v>6240</v>
      </c>
      <c r="G1813" s="224">
        <v>1</v>
      </c>
      <c r="H1813" s="221">
        <v>1.82</v>
      </c>
      <c r="I1813" s="221">
        <v>1.82</v>
      </c>
    </row>
    <row r="1814" spans="1:9" ht="15" customHeight="1">
      <c r="A1814" s="220" t="s">
        <v>6241</v>
      </c>
      <c r="B1814" s="354" t="s">
        <v>6242</v>
      </c>
      <c r="C1814" s="268"/>
      <c r="D1814" s="268"/>
      <c r="E1814" s="269"/>
      <c r="F1814" s="220" t="s">
        <v>6243</v>
      </c>
      <c r="G1814" s="224">
        <v>6.5000000000000002E-2</v>
      </c>
      <c r="H1814" s="221">
        <v>29.69</v>
      </c>
      <c r="I1814" s="221">
        <v>1.93</v>
      </c>
    </row>
    <row r="1815" spans="1:9" ht="15" customHeight="1">
      <c r="A1815" s="177"/>
      <c r="B1815" s="177"/>
      <c r="C1815" s="177"/>
      <c r="D1815" s="177"/>
      <c r="E1815" s="177"/>
      <c r="F1815" s="177"/>
      <c r="G1815" s="344" t="s">
        <v>6244</v>
      </c>
      <c r="H1815" s="269"/>
      <c r="I1815" s="218">
        <v>30.56</v>
      </c>
    </row>
    <row r="1816" spans="1:9" ht="15" customHeight="1">
      <c r="A1816" s="177"/>
      <c r="B1816" s="177"/>
      <c r="C1816" s="177"/>
      <c r="D1816" s="177"/>
      <c r="E1816" s="177"/>
      <c r="F1816" s="177"/>
      <c r="G1816" s="349" t="s">
        <v>6245</v>
      </c>
      <c r="H1816" s="269"/>
      <c r="I1816" s="221">
        <v>48.28</v>
      </c>
    </row>
    <row r="1817" spans="1:9" ht="15.75" customHeight="1">
      <c r="A1817" s="177"/>
      <c r="B1817" s="177"/>
      <c r="C1817" s="177"/>
      <c r="D1817" s="177"/>
      <c r="E1817" s="177"/>
      <c r="F1817" s="177"/>
      <c r="G1817" s="349" t="s">
        <v>6246</v>
      </c>
      <c r="H1817" s="269"/>
      <c r="I1817" s="218">
        <v>48.28</v>
      </c>
    </row>
    <row r="1818" spans="1:9" ht="15" customHeight="1">
      <c r="A1818" s="177"/>
      <c r="B1818" s="177"/>
      <c r="C1818" s="177"/>
      <c r="D1818" s="177"/>
      <c r="E1818" s="177"/>
      <c r="F1818" s="177"/>
      <c r="G1818" s="349" t="s">
        <v>6247</v>
      </c>
      <c r="H1818" s="269"/>
      <c r="I1818" s="218">
        <v>12.92</v>
      </c>
    </row>
    <row r="1819" spans="1:9" ht="15" customHeight="1">
      <c r="A1819" s="177"/>
      <c r="B1819" s="177"/>
      <c r="C1819" s="177"/>
      <c r="D1819" s="177"/>
      <c r="E1819" s="177"/>
      <c r="F1819" s="177"/>
      <c r="G1819" s="349" t="s">
        <v>6248</v>
      </c>
      <c r="H1819" s="269"/>
      <c r="I1819" s="218">
        <v>61.2</v>
      </c>
    </row>
    <row r="1820" spans="1:9" ht="15" customHeight="1">
      <c r="A1820" s="177"/>
      <c r="B1820" s="177"/>
      <c r="C1820" s="177"/>
      <c r="D1820" s="347"/>
      <c r="E1820" s="246"/>
      <c r="F1820" s="246"/>
      <c r="G1820" s="177"/>
      <c r="H1820" s="177"/>
      <c r="I1820" s="177"/>
    </row>
    <row r="1821" spans="1:9" ht="15" customHeight="1">
      <c r="A1821" s="348" t="s">
        <v>6249</v>
      </c>
      <c r="B1821" s="268"/>
      <c r="C1821" s="268"/>
      <c r="D1821" s="268"/>
      <c r="E1821" s="268"/>
      <c r="F1821" s="268"/>
      <c r="G1821" s="268"/>
      <c r="H1821" s="268"/>
      <c r="I1821" s="269"/>
    </row>
    <row r="1822" spans="1:9" ht="15" customHeight="1">
      <c r="A1822" s="353" t="s">
        <v>6250</v>
      </c>
      <c r="B1822" s="268"/>
      <c r="C1822" s="268"/>
      <c r="D1822" s="268"/>
      <c r="E1822" s="269"/>
      <c r="F1822" s="216" t="s">
        <v>6251</v>
      </c>
      <c r="G1822" s="216" t="s">
        <v>6252</v>
      </c>
      <c r="H1822" s="216" t="s">
        <v>6253</v>
      </c>
      <c r="I1822" s="216" t="s">
        <v>6254</v>
      </c>
    </row>
    <row r="1823" spans="1:9" ht="9.75" customHeight="1">
      <c r="A1823" s="220" t="s">
        <v>6255</v>
      </c>
      <c r="B1823" s="354" t="s">
        <v>6256</v>
      </c>
      <c r="C1823" s="268"/>
      <c r="D1823" s="268"/>
      <c r="E1823" s="268"/>
      <c r="F1823" s="220" t="s">
        <v>6257</v>
      </c>
      <c r="G1823" s="224">
        <v>0.2</v>
      </c>
      <c r="H1823" s="221">
        <v>13.520799999999999</v>
      </c>
      <c r="I1823" s="221">
        <v>2.7</v>
      </c>
    </row>
    <row r="1824" spans="1:9" ht="19.5" customHeight="1">
      <c r="A1824" s="220" t="s">
        <v>6258</v>
      </c>
      <c r="B1824" s="354" t="s">
        <v>6259</v>
      </c>
      <c r="C1824" s="268"/>
      <c r="D1824" s="268"/>
      <c r="E1824" s="268"/>
      <c r="F1824" s="220" t="s">
        <v>6260</v>
      </c>
      <c r="G1824" s="224">
        <v>0.2</v>
      </c>
      <c r="H1824" s="221">
        <v>16.0152</v>
      </c>
      <c r="I1824" s="221">
        <v>3.2</v>
      </c>
    </row>
    <row r="1825" spans="1:9" ht="15" customHeight="1">
      <c r="A1825" s="177"/>
      <c r="B1825" s="177"/>
      <c r="C1825" s="177"/>
      <c r="D1825" s="177"/>
      <c r="E1825" s="177"/>
      <c r="F1825" s="177"/>
      <c r="G1825" s="344" t="s">
        <v>6261</v>
      </c>
      <c r="H1825" s="269"/>
      <c r="I1825" s="218">
        <v>5.9</v>
      </c>
    </row>
    <row r="1826" spans="1:9" ht="15" customHeight="1">
      <c r="A1826" s="177"/>
      <c r="B1826" s="177"/>
      <c r="C1826" s="177"/>
      <c r="D1826" s="177"/>
      <c r="E1826" s="177"/>
      <c r="F1826" s="177"/>
      <c r="G1826" s="363" t="s">
        <v>6262</v>
      </c>
      <c r="H1826" s="364"/>
      <c r="I1826" s="238">
        <v>0</v>
      </c>
    </row>
    <row r="1827" spans="1:9" ht="15" customHeight="1">
      <c r="A1827" s="177"/>
      <c r="B1827" s="177"/>
      <c r="C1827" s="177"/>
      <c r="D1827" s="177"/>
      <c r="E1827" s="177"/>
      <c r="F1827" s="177"/>
      <c r="G1827" s="349" t="s">
        <v>6263</v>
      </c>
      <c r="H1827" s="269"/>
      <c r="I1827" s="225">
        <v>5.9</v>
      </c>
    </row>
    <row r="1828" spans="1:9" ht="15" customHeight="1">
      <c r="A1828" s="177"/>
      <c r="B1828" s="177"/>
      <c r="C1828" s="177"/>
      <c r="D1828" s="177"/>
      <c r="E1828" s="177"/>
      <c r="F1828" s="177"/>
      <c r="G1828" s="349" t="s">
        <v>6264</v>
      </c>
      <c r="H1828" s="269"/>
      <c r="I1828" s="225">
        <v>1</v>
      </c>
    </row>
    <row r="1829" spans="1:9" ht="15" customHeight="1">
      <c r="A1829" s="177"/>
      <c r="B1829" s="177"/>
      <c r="C1829" s="177"/>
      <c r="D1829" s="177"/>
      <c r="E1829" s="177"/>
      <c r="F1829" s="177"/>
      <c r="G1829" s="349" t="s">
        <v>6265</v>
      </c>
      <c r="H1829" s="269"/>
      <c r="I1829" s="225">
        <v>5.9</v>
      </c>
    </row>
    <row r="1830" spans="1:9" ht="15" customHeight="1">
      <c r="A1830" s="353" t="s">
        <v>6266</v>
      </c>
      <c r="B1830" s="268"/>
      <c r="C1830" s="268"/>
      <c r="D1830" s="268"/>
      <c r="E1830" s="269"/>
      <c r="F1830" s="216" t="s">
        <v>6267</v>
      </c>
      <c r="G1830" s="216" t="s">
        <v>6268</v>
      </c>
      <c r="H1830" s="216" t="s">
        <v>6269</v>
      </c>
      <c r="I1830" s="216" t="s">
        <v>6270</v>
      </c>
    </row>
    <row r="1831" spans="1:9" ht="15" customHeight="1">
      <c r="A1831" s="220" t="s">
        <v>6271</v>
      </c>
      <c r="B1831" s="354" t="s">
        <v>6272</v>
      </c>
      <c r="C1831" s="268"/>
      <c r="D1831" s="268"/>
      <c r="E1831" s="269"/>
      <c r="F1831" s="220" t="s">
        <v>6273</v>
      </c>
      <c r="G1831" s="237">
        <v>1</v>
      </c>
      <c r="H1831" s="221">
        <v>29</v>
      </c>
      <c r="I1831" s="221">
        <v>29</v>
      </c>
    </row>
    <row r="1832" spans="1:9" ht="15" customHeight="1">
      <c r="A1832" s="177"/>
      <c r="B1832" s="177"/>
      <c r="C1832" s="177"/>
      <c r="D1832" s="177"/>
      <c r="E1832" s="177"/>
      <c r="F1832" s="177"/>
      <c r="G1832" s="344" t="s">
        <v>6274</v>
      </c>
      <c r="H1832" s="269"/>
      <c r="I1832" s="218">
        <v>29</v>
      </c>
    </row>
    <row r="1833" spans="1:9" ht="15" customHeight="1">
      <c r="A1833" s="177"/>
      <c r="B1833" s="177"/>
      <c r="C1833" s="177"/>
      <c r="D1833" s="177"/>
      <c r="E1833" s="177"/>
      <c r="F1833" s="177"/>
      <c r="G1833" s="349" t="s">
        <v>6275</v>
      </c>
      <c r="H1833" s="269"/>
      <c r="I1833" s="221">
        <v>34.9</v>
      </c>
    </row>
    <row r="1834" spans="1:9" ht="15" customHeight="1">
      <c r="A1834" s="177"/>
      <c r="B1834" s="177"/>
      <c r="C1834" s="177"/>
      <c r="D1834" s="177"/>
      <c r="E1834" s="177"/>
      <c r="F1834" s="177"/>
      <c r="G1834" s="349" t="s">
        <v>6276</v>
      </c>
      <c r="H1834" s="269"/>
      <c r="I1834" s="218">
        <v>34.909999999999997</v>
      </c>
    </row>
    <row r="1835" spans="1:9" ht="15" customHeight="1">
      <c r="A1835" s="177"/>
      <c r="B1835" s="177"/>
      <c r="C1835" s="177"/>
      <c r="D1835" s="177"/>
      <c r="E1835" s="177"/>
      <c r="F1835" s="177"/>
      <c r="G1835" s="349" t="s">
        <v>6277</v>
      </c>
      <c r="H1835" s="269"/>
      <c r="I1835" s="218">
        <v>9.35</v>
      </c>
    </row>
    <row r="1836" spans="1:9" ht="15" customHeight="1">
      <c r="A1836" s="177"/>
      <c r="B1836" s="177"/>
      <c r="C1836" s="177"/>
      <c r="D1836" s="177"/>
      <c r="E1836" s="177"/>
      <c r="F1836" s="177"/>
      <c r="G1836" s="349" t="s">
        <v>6278</v>
      </c>
      <c r="H1836" s="269"/>
      <c r="I1836" s="218">
        <v>44.26</v>
      </c>
    </row>
    <row r="1837" spans="1:9" ht="15" customHeight="1">
      <c r="A1837" s="177"/>
      <c r="B1837" s="177"/>
      <c r="C1837" s="177"/>
      <c r="D1837" s="347"/>
      <c r="E1837" s="246"/>
      <c r="F1837" s="246"/>
      <c r="G1837" s="177"/>
      <c r="H1837" s="177"/>
      <c r="I1837" s="177"/>
    </row>
    <row r="1838" spans="1:9" ht="15" customHeight="1">
      <c r="A1838" s="348" t="s">
        <v>6279</v>
      </c>
      <c r="B1838" s="268"/>
      <c r="C1838" s="268"/>
      <c r="D1838" s="268"/>
      <c r="E1838" s="268"/>
      <c r="F1838" s="268"/>
      <c r="G1838" s="268"/>
      <c r="H1838" s="268"/>
      <c r="I1838" s="269"/>
    </row>
    <row r="1839" spans="1:9" ht="9.75" customHeight="1">
      <c r="A1839" s="353" t="s">
        <v>6280</v>
      </c>
      <c r="B1839" s="268"/>
      <c r="C1839" s="268"/>
      <c r="D1839" s="268"/>
      <c r="E1839" s="269"/>
      <c r="F1839" s="216" t="s">
        <v>6281</v>
      </c>
      <c r="G1839" s="216" t="s">
        <v>6282</v>
      </c>
      <c r="H1839" s="216" t="s">
        <v>6283</v>
      </c>
      <c r="I1839" s="216" t="s">
        <v>6284</v>
      </c>
    </row>
    <row r="1840" spans="1:9" ht="19.5" customHeight="1">
      <c r="A1840" s="220" t="s">
        <v>6285</v>
      </c>
      <c r="B1840" s="354" t="s">
        <v>6286</v>
      </c>
      <c r="C1840" s="268"/>
      <c r="D1840" s="268"/>
      <c r="E1840" s="268"/>
      <c r="F1840" s="220" t="s">
        <v>6287</v>
      </c>
      <c r="G1840" s="224">
        <v>0.2</v>
      </c>
      <c r="H1840" s="221">
        <v>13.520799999999999</v>
      </c>
      <c r="I1840" s="221">
        <v>2.7</v>
      </c>
    </row>
    <row r="1841" spans="1:9" ht="15" customHeight="1">
      <c r="A1841" s="220" t="s">
        <v>6288</v>
      </c>
      <c r="B1841" s="354" t="s">
        <v>6289</v>
      </c>
      <c r="C1841" s="268"/>
      <c r="D1841" s="268"/>
      <c r="E1841" s="268"/>
      <c r="F1841" s="220" t="s">
        <v>6290</v>
      </c>
      <c r="G1841" s="224">
        <v>0.2</v>
      </c>
      <c r="H1841" s="221">
        <v>16.0152</v>
      </c>
      <c r="I1841" s="221">
        <v>3.2</v>
      </c>
    </row>
    <row r="1842" spans="1:9" ht="15" customHeight="1">
      <c r="A1842" s="177"/>
      <c r="B1842" s="177"/>
      <c r="C1842" s="177"/>
      <c r="D1842" s="177"/>
      <c r="E1842" s="177"/>
      <c r="F1842" s="177"/>
      <c r="G1842" s="344" t="s">
        <v>6291</v>
      </c>
      <c r="H1842" s="269"/>
      <c r="I1842" s="218">
        <v>5.9</v>
      </c>
    </row>
    <row r="1843" spans="1:9" ht="15" customHeight="1">
      <c r="A1843" s="177"/>
      <c r="B1843" s="177"/>
      <c r="C1843" s="177"/>
      <c r="D1843" s="177"/>
      <c r="E1843" s="177"/>
      <c r="F1843" s="177"/>
      <c r="G1843" s="363" t="s">
        <v>6292</v>
      </c>
      <c r="H1843" s="364"/>
      <c r="I1843" s="238">
        <v>0</v>
      </c>
    </row>
    <row r="1844" spans="1:9" ht="15" customHeight="1">
      <c r="A1844" s="177"/>
      <c r="B1844" s="177"/>
      <c r="C1844" s="177"/>
      <c r="D1844" s="177"/>
      <c r="E1844" s="177"/>
      <c r="F1844" s="177"/>
      <c r="G1844" s="349" t="s">
        <v>6293</v>
      </c>
      <c r="H1844" s="269"/>
      <c r="I1844" s="225">
        <v>5.9</v>
      </c>
    </row>
    <row r="1845" spans="1:9" ht="15" customHeight="1">
      <c r="A1845" s="177"/>
      <c r="B1845" s="177"/>
      <c r="C1845" s="177"/>
      <c r="D1845" s="177"/>
      <c r="E1845" s="177"/>
      <c r="F1845" s="177"/>
      <c r="G1845" s="349" t="s">
        <v>6294</v>
      </c>
      <c r="H1845" s="269"/>
      <c r="I1845" s="225">
        <v>1</v>
      </c>
    </row>
    <row r="1846" spans="1:9" ht="36" customHeight="1">
      <c r="A1846" s="177"/>
      <c r="B1846" s="177"/>
      <c r="C1846" s="177"/>
      <c r="D1846" s="177"/>
      <c r="E1846" s="177"/>
      <c r="F1846" s="177"/>
      <c r="G1846" s="349" t="s">
        <v>6295</v>
      </c>
      <c r="H1846" s="269"/>
      <c r="I1846" s="225">
        <v>5.9</v>
      </c>
    </row>
    <row r="1847" spans="1:9" ht="15" customHeight="1">
      <c r="A1847" s="353" t="s">
        <v>6296</v>
      </c>
      <c r="B1847" s="268"/>
      <c r="C1847" s="268"/>
      <c r="D1847" s="268"/>
      <c r="E1847" s="269"/>
      <c r="F1847" s="216" t="s">
        <v>6297</v>
      </c>
      <c r="G1847" s="216" t="s">
        <v>6298</v>
      </c>
      <c r="H1847" s="216" t="s">
        <v>6299</v>
      </c>
      <c r="I1847" s="216" t="s">
        <v>6300</v>
      </c>
    </row>
    <row r="1848" spans="1:9" ht="15" customHeight="1">
      <c r="A1848" s="220" t="s">
        <v>6301</v>
      </c>
      <c r="B1848" s="354" t="s">
        <v>6302</v>
      </c>
      <c r="C1848" s="268"/>
      <c r="D1848" s="268"/>
      <c r="E1848" s="269"/>
      <c r="F1848" s="220" t="s">
        <v>6303</v>
      </c>
      <c r="G1848" s="237">
        <v>1</v>
      </c>
      <c r="H1848" s="221">
        <v>42</v>
      </c>
      <c r="I1848" s="221">
        <v>42</v>
      </c>
    </row>
    <row r="1849" spans="1:9" ht="15" customHeight="1">
      <c r="A1849" s="177"/>
      <c r="B1849" s="177"/>
      <c r="C1849" s="177"/>
      <c r="D1849" s="177"/>
      <c r="E1849" s="177"/>
      <c r="F1849" s="177"/>
      <c r="G1849" s="344" t="s">
        <v>6304</v>
      </c>
      <c r="H1849" s="269"/>
      <c r="I1849" s="218">
        <v>42</v>
      </c>
    </row>
    <row r="1850" spans="1:9" ht="15" customHeight="1">
      <c r="A1850" s="177"/>
      <c r="B1850" s="177"/>
      <c r="C1850" s="177"/>
      <c r="D1850" s="177"/>
      <c r="E1850" s="177"/>
      <c r="F1850" s="177"/>
      <c r="G1850" s="349" t="s">
        <v>6305</v>
      </c>
      <c r="H1850" s="269"/>
      <c r="I1850" s="221">
        <v>47.9</v>
      </c>
    </row>
    <row r="1851" spans="1:9" ht="9.75" customHeight="1">
      <c r="A1851" s="177"/>
      <c r="B1851" s="177"/>
      <c r="C1851" s="177"/>
      <c r="D1851" s="177"/>
      <c r="E1851" s="177"/>
      <c r="F1851" s="177"/>
      <c r="G1851" s="349" t="s">
        <v>6306</v>
      </c>
      <c r="H1851" s="269"/>
      <c r="I1851" s="218">
        <v>47.91</v>
      </c>
    </row>
    <row r="1852" spans="1:9" ht="19.5" customHeight="1">
      <c r="A1852" s="177"/>
      <c r="B1852" s="177"/>
      <c r="C1852" s="177"/>
      <c r="D1852" s="177"/>
      <c r="E1852" s="177"/>
      <c r="F1852" s="177"/>
      <c r="G1852" s="349" t="s">
        <v>6307</v>
      </c>
      <c r="H1852" s="269"/>
      <c r="I1852" s="218">
        <v>12.83</v>
      </c>
    </row>
    <row r="1853" spans="1:9" ht="15" customHeight="1">
      <c r="A1853" s="177"/>
      <c r="B1853" s="177"/>
      <c r="C1853" s="177"/>
      <c r="D1853" s="177"/>
      <c r="E1853" s="177"/>
      <c r="F1853" s="177"/>
      <c r="G1853" s="349" t="s">
        <v>6308</v>
      </c>
      <c r="H1853" s="269"/>
      <c r="I1853" s="218">
        <v>60.74</v>
      </c>
    </row>
    <row r="1854" spans="1:9" ht="15" customHeight="1">
      <c r="A1854" s="177"/>
      <c r="B1854" s="177"/>
      <c r="C1854" s="177"/>
      <c r="D1854" s="347"/>
      <c r="E1854" s="246"/>
      <c r="F1854" s="246"/>
      <c r="G1854" s="177"/>
      <c r="H1854" s="177"/>
      <c r="I1854" s="177"/>
    </row>
    <row r="1855" spans="1:9" ht="15" customHeight="1">
      <c r="A1855" s="348" t="s">
        <v>6309</v>
      </c>
      <c r="B1855" s="268"/>
      <c r="C1855" s="268"/>
      <c r="D1855" s="268"/>
      <c r="E1855" s="268"/>
      <c r="F1855" s="268"/>
      <c r="G1855" s="268"/>
      <c r="H1855" s="268"/>
      <c r="I1855" s="269"/>
    </row>
    <row r="1856" spans="1:9" ht="15" customHeight="1">
      <c r="A1856" s="353" t="s">
        <v>6310</v>
      </c>
      <c r="B1856" s="268"/>
      <c r="C1856" s="268"/>
      <c r="D1856" s="268"/>
      <c r="E1856" s="269"/>
      <c r="F1856" s="216" t="s">
        <v>6311</v>
      </c>
      <c r="G1856" s="216" t="s">
        <v>6312</v>
      </c>
      <c r="H1856" s="216" t="s">
        <v>6313</v>
      </c>
      <c r="I1856" s="216" t="s">
        <v>6314</v>
      </c>
    </row>
    <row r="1857" spans="1:9" ht="15" customHeight="1">
      <c r="A1857" s="220" t="s">
        <v>6315</v>
      </c>
      <c r="B1857" s="354" t="s">
        <v>6316</v>
      </c>
      <c r="C1857" s="268"/>
      <c r="D1857" s="268"/>
      <c r="E1857" s="268"/>
      <c r="F1857" s="220" t="s">
        <v>6317</v>
      </c>
      <c r="G1857" s="224">
        <v>0.7</v>
      </c>
      <c r="H1857" s="221">
        <v>13.520799999999999</v>
      </c>
      <c r="I1857" s="221">
        <v>9.4600000000000009</v>
      </c>
    </row>
    <row r="1858" spans="1:9" ht="15" customHeight="1">
      <c r="A1858" s="220" t="s">
        <v>6318</v>
      </c>
      <c r="B1858" s="354" t="s">
        <v>6319</v>
      </c>
      <c r="C1858" s="268"/>
      <c r="D1858" s="268"/>
      <c r="E1858" s="268"/>
      <c r="F1858" s="220" t="s">
        <v>6320</v>
      </c>
      <c r="G1858" s="224">
        <v>0.7</v>
      </c>
      <c r="H1858" s="221">
        <v>16.0152</v>
      </c>
      <c r="I1858" s="221">
        <v>11.21</v>
      </c>
    </row>
    <row r="1859" spans="1:9" ht="15" customHeight="1">
      <c r="A1859" s="177"/>
      <c r="B1859" s="177"/>
      <c r="C1859" s="177"/>
      <c r="D1859" s="177"/>
      <c r="E1859" s="177"/>
      <c r="F1859" s="177"/>
      <c r="G1859" s="344" t="s">
        <v>6321</v>
      </c>
      <c r="H1859" s="269"/>
      <c r="I1859" s="218">
        <v>20.67</v>
      </c>
    </row>
    <row r="1860" spans="1:9" ht="15" customHeight="1">
      <c r="A1860" s="177"/>
      <c r="B1860" s="177"/>
      <c r="C1860" s="177"/>
      <c r="D1860" s="177"/>
      <c r="E1860" s="177"/>
      <c r="F1860" s="177"/>
      <c r="G1860" s="349" t="s">
        <v>6322</v>
      </c>
      <c r="H1860" s="269"/>
      <c r="I1860" s="225">
        <v>20.67</v>
      </c>
    </row>
    <row r="1861" spans="1:9" ht="15" customHeight="1">
      <c r="A1861" s="177"/>
      <c r="B1861" s="177"/>
      <c r="C1861" s="177"/>
      <c r="D1861" s="177"/>
      <c r="E1861" s="177"/>
      <c r="F1861" s="177"/>
      <c r="G1861" s="349" t="s">
        <v>6323</v>
      </c>
      <c r="H1861" s="269"/>
      <c r="I1861" s="225">
        <v>1</v>
      </c>
    </row>
    <row r="1862" spans="1:9" ht="15" customHeight="1">
      <c r="A1862" s="177"/>
      <c r="B1862" s="177"/>
      <c r="C1862" s="177"/>
      <c r="D1862" s="177"/>
      <c r="E1862" s="177"/>
      <c r="F1862" s="177"/>
      <c r="G1862" s="349" t="s">
        <v>6324</v>
      </c>
      <c r="H1862" s="269"/>
      <c r="I1862" s="225">
        <v>20.67</v>
      </c>
    </row>
    <row r="1863" spans="1:9" ht="9.75" customHeight="1">
      <c r="A1863" s="353" t="s">
        <v>6325</v>
      </c>
      <c r="B1863" s="268"/>
      <c r="C1863" s="268"/>
      <c r="D1863" s="268"/>
      <c r="E1863" s="269"/>
      <c r="F1863" s="216" t="s">
        <v>6326</v>
      </c>
      <c r="G1863" s="216" t="s">
        <v>6327</v>
      </c>
      <c r="H1863" s="216" t="s">
        <v>6328</v>
      </c>
      <c r="I1863" s="216" t="s">
        <v>6329</v>
      </c>
    </row>
    <row r="1864" spans="1:9" ht="19.5" customHeight="1">
      <c r="A1864" s="220" t="s">
        <v>6330</v>
      </c>
      <c r="B1864" s="354" t="s">
        <v>6331</v>
      </c>
      <c r="C1864" s="268"/>
      <c r="D1864" s="268"/>
      <c r="E1864" s="269"/>
      <c r="F1864" s="220" t="s">
        <v>6332</v>
      </c>
      <c r="G1864" s="224">
        <v>1</v>
      </c>
      <c r="H1864" s="221">
        <v>564.11</v>
      </c>
      <c r="I1864" s="221">
        <v>564.11</v>
      </c>
    </row>
    <row r="1865" spans="1:9" ht="15" customHeight="1">
      <c r="A1865" s="177"/>
      <c r="B1865" s="177"/>
      <c r="C1865" s="177"/>
      <c r="D1865" s="177"/>
      <c r="E1865" s="177"/>
      <c r="F1865" s="177"/>
      <c r="G1865" s="344" t="s">
        <v>6333</v>
      </c>
      <c r="H1865" s="269"/>
      <c r="I1865" s="218">
        <v>564.11</v>
      </c>
    </row>
    <row r="1866" spans="1:9" ht="27.75" customHeight="1">
      <c r="A1866" s="177"/>
      <c r="B1866" s="177"/>
      <c r="C1866" s="177"/>
      <c r="D1866" s="177"/>
      <c r="E1866" s="177"/>
      <c r="F1866" s="177"/>
      <c r="G1866" s="349" t="s">
        <v>6334</v>
      </c>
      <c r="H1866" s="269"/>
      <c r="I1866" s="221">
        <v>584.78</v>
      </c>
    </row>
    <row r="1867" spans="1:9" ht="19.5" customHeight="1">
      <c r="A1867" s="177"/>
      <c r="B1867" s="177"/>
      <c r="C1867" s="177"/>
      <c r="D1867" s="177"/>
      <c r="E1867" s="177"/>
      <c r="F1867" s="177"/>
      <c r="G1867" s="349" t="s">
        <v>6335</v>
      </c>
      <c r="H1867" s="269"/>
      <c r="I1867" s="218">
        <v>584.79</v>
      </c>
    </row>
    <row r="1868" spans="1:9" ht="15" customHeight="1">
      <c r="A1868" s="177"/>
      <c r="B1868" s="177"/>
      <c r="C1868" s="177"/>
      <c r="D1868" s="177"/>
      <c r="E1868" s="177"/>
      <c r="F1868" s="177"/>
      <c r="G1868" s="349" t="s">
        <v>6336</v>
      </c>
      <c r="H1868" s="269"/>
      <c r="I1868" s="218">
        <v>156.55000000000001</v>
      </c>
    </row>
    <row r="1869" spans="1:9" ht="15" customHeight="1">
      <c r="A1869" s="177"/>
      <c r="B1869" s="177"/>
      <c r="C1869" s="177"/>
      <c r="D1869" s="177"/>
      <c r="E1869" s="177"/>
      <c r="F1869" s="177"/>
      <c r="G1869" s="349" t="s">
        <v>6337</v>
      </c>
      <c r="H1869" s="269"/>
      <c r="I1869" s="218">
        <v>741.34</v>
      </c>
    </row>
    <row r="1870" spans="1:9" ht="15" customHeight="1">
      <c r="A1870" s="177"/>
      <c r="B1870" s="177"/>
      <c r="C1870" s="177"/>
      <c r="D1870" s="347"/>
      <c r="E1870" s="246"/>
      <c r="F1870" s="246"/>
      <c r="G1870" s="177"/>
      <c r="H1870" s="177"/>
      <c r="I1870" s="177"/>
    </row>
    <row r="1871" spans="1:9" ht="15" customHeight="1">
      <c r="A1871" s="348" t="s">
        <v>6338</v>
      </c>
      <c r="B1871" s="268"/>
      <c r="C1871" s="268"/>
      <c r="D1871" s="268"/>
      <c r="E1871" s="268"/>
      <c r="F1871" s="268"/>
      <c r="G1871" s="268"/>
      <c r="H1871" s="268"/>
      <c r="I1871" s="269"/>
    </row>
    <row r="1872" spans="1:9" ht="15" customHeight="1">
      <c r="A1872" s="351" t="s">
        <v>6339</v>
      </c>
      <c r="B1872" s="268"/>
      <c r="C1872" s="269"/>
      <c r="D1872" s="352" t="s">
        <v>6340</v>
      </c>
      <c r="E1872" s="269"/>
      <c r="F1872" s="226" t="s">
        <v>6341</v>
      </c>
      <c r="G1872" s="226" t="s">
        <v>6342</v>
      </c>
      <c r="H1872" s="226" t="s">
        <v>6343</v>
      </c>
      <c r="I1872" s="226" t="s">
        <v>6344</v>
      </c>
    </row>
    <row r="1873" spans="1:9" ht="15" customHeight="1">
      <c r="A1873" s="229" t="s">
        <v>6345</v>
      </c>
      <c r="B1873" s="345" t="s">
        <v>6346</v>
      </c>
      <c r="C1873" s="269"/>
      <c r="D1873" s="350" t="s">
        <v>6347</v>
      </c>
      <c r="E1873" s="269"/>
      <c r="F1873" s="229" t="s">
        <v>6348</v>
      </c>
      <c r="G1873" s="230">
        <v>0.20619999999999999</v>
      </c>
      <c r="H1873" s="231">
        <v>13.520799999999999</v>
      </c>
      <c r="I1873" s="231">
        <v>2.79</v>
      </c>
    </row>
    <row r="1874" spans="1:9" ht="15" customHeight="1">
      <c r="A1874" s="229" t="s">
        <v>6349</v>
      </c>
      <c r="B1874" s="345" t="s">
        <v>6350</v>
      </c>
      <c r="C1874" s="269"/>
      <c r="D1874" s="350" t="s">
        <v>6351</v>
      </c>
      <c r="E1874" s="269"/>
      <c r="F1874" s="229" t="s">
        <v>6352</v>
      </c>
      <c r="G1874" s="230">
        <v>0.20619999999999999</v>
      </c>
      <c r="H1874" s="231">
        <v>16.0152</v>
      </c>
      <c r="I1874" s="231">
        <v>3.3</v>
      </c>
    </row>
    <row r="1875" spans="1:9" ht="15" customHeight="1">
      <c r="A1875" s="177"/>
      <c r="B1875" s="177"/>
      <c r="C1875" s="177"/>
      <c r="D1875" s="177"/>
      <c r="E1875" s="177"/>
      <c r="F1875" s="177"/>
      <c r="G1875" s="346" t="s">
        <v>6353</v>
      </c>
      <c r="H1875" s="269"/>
      <c r="I1875" s="232">
        <v>6.09</v>
      </c>
    </row>
    <row r="1876" spans="1:9" ht="9.75" customHeight="1">
      <c r="A1876" s="351" t="s">
        <v>6354</v>
      </c>
      <c r="B1876" s="268"/>
      <c r="C1876" s="269"/>
      <c r="D1876" s="352" t="s">
        <v>6355</v>
      </c>
      <c r="E1876" s="269"/>
      <c r="F1876" s="226" t="s">
        <v>6356</v>
      </c>
      <c r="G1876" s="226" t="s">
        <v>6357</v>
      </c>
      <c r="H1876" s="226" t="s">
        <v>6358</v>
      </c>
      <c r="I1876" s="226" t="s">
        <v>6359</v>
      </c>
    </row>
    <row r="1877" spans="1:9" ht="19.5" customHeight="1">
      <c r="A1877" s="229" t="s">
        <v>6360</v>
      </c>
      <c r="B1877" s="345" t="s">
        <v>6361</v>
      </c>
      <c r="C1877" s="269"/>
      <c r="D1877" s="350" t="s">
        <v>6362</v>
      </c>
      <c r="E1877" s="269"/>
      <c r="F1877" s="229" t="s">
        <v>6363</v>
      </c>
      <c r="G1877" s="230">
        <v>1</v>
      </c>
      <c r="H1877" s="231">
        <v>21.9</v>
      </c>
      <c r="I1877" s="231">
        <v>21.9</v>
      </c>
    </row>
    <row r="1878" spans="1:9" ht="15" customHeight="1">
      <c r="A1878" s="177"/>
      <c r="B1878" s="177"/>
      <c r="C1878" s="177"/>
      <c r="D1878" s="177"/>
      <c r="E1878" s="177"/>
      <c r="F1878" s="177"/>
      <c r="G1878" s="346" t="s">
        <v>6364</v>
      </c>
      <c r="H1878" s="269"/>
      <c r="I1878" s="232">
        <v>21.9</v>
      </c>
    </row>
    <row r="1879" spans="1:9" ht="27.75" customHeight="1">
      <c r="A1879" s="177"/>
      <c r="B1879" s="177"/>
      <c r="C1879" s="177"/>
      <c r="D1879" s="177"/>
      <c r="E1879" s="177"/>
      <c r="F1879" s="177"/>
      <c r="G1879" s="349" t="s">
        <v>6365</v>
      </c>
      <c r="H1879" s="269"/>
      <c r="I1879" s="218">
        <v>27.99</v>
      </c>
    </row>
    <row r="1880" spans="1:9" ht="19.5" customHeight="1">
      <c r="A1880" s="177"/>
      <c r="B1880" s="177"/>
      <c r="C1880" s="177"/>
      <c r="D1880" s="177"/>
      <c r="E1880" s="177"/>
      <c r="F1880" s="177"/>
      <c r="G1880" s="349" t="s">
        <v>6366</v>
      </c>
      <c r="H1880" s="269"/>
      <c r="I1880" s="218">
        <v>7.49</v>
      </c>
    </row>
    <row r="1881" spans="1:9" ht="15" customHeight="1">
      <c r="A1881" s="177"/>
      <c r="B1881" s="177"/>
      <c r="C1881" s="177"/>
      <c r="D1881" s="177"/>
      <c r="E1881" s="177"/>
      <c r="F1881" s="177"/>
      <c r="G1881" s="349" t="s">
        <v>6367</v>
      </c>
      <c r="H1881" s="269"/>
      <c r="I1881" s="218">
        <v>35.479999999999997</v>
      </c>
    </row>
    <row r="1882" spans="1:9" ht="15" customHeight="1">
      <c r="A1882" s="177"/>
      <c r="B1882" s="177"/>
      <c r="C1882" s="177"/>
      <c r="D1882" s="347"/>
      <c r="E1882" s="246"/>
      <c r="F1882" s="246"/>
      <c r="G1882" s="177"/>
      <c r="H1882" s="177"/>
      <c r="I1882" s="177"/>
    </row>
    <row r="1883" spans="1:9" ht="15" customHeight="1">
      <c r="A1883" s="348" t="s">
        <v>6368</v>
      </c>
      <c r="B1883" s="268"/>
      <c r="C1883" s="268"/>
      <c r="D1883" s="268"/>
      <c r="E1883" s="268"/>
      <c r="F1883" s="268"/>
      <c r="G1883" s="268"/>
      <c r="H1883" s="268"/>
      <c r="I1883" s="269"/>
    </row>
    <row r="1884" spans="1:9" ht="15" customHeight="1">
      <c r="A1884" s="351" t="s">
        <v>6369</v>
      </c>
      <c r="B1884" s="268"/>
      <c r="C1884" s="269"/>
      <c r="D1884" s="352" t="s">
        <v>6370</v>
      </c>
      <c r="E1884" s="269"/>
      <c r="F1884" s="226" t="s">
        <v>6371</v>
      </c>
      <c r="G1884" s="226" t="s">
        <v>6372</v>
      </c>
      <c r="H1884" s="226" t="s">
        <v>6373</v>
      </c>
      <c r="I1884" s="226" t="s">
        <v>6374</v>
      </c>
    </row>
    <row r="1885" spans="1:9" ht="15" customHeight="1">
      <c r="A1885" s="229" t="s">
        <v>6375</v>
      </c>
      <c r="B1885" s="345" t="s">
        <v>6376</v>
      </c>
      <c r="C1885" s="269"/>
      <c r="D1885" s="350" t="s">
        <v>6377</v>
      </c>
      <c r="E1885" s="269"/>
      <c r="F1885" s="229" t="s">
        <v>6378</v>
      </c>
      <c r="G1885" s="230">
        <v>7.0000000000000007E-2</v>
      </c>
      <c r="H1885" s="231">
        <v>13.520799999999999</v>
      </c>
      <c r="I1885" s="231">
        <v>0.95</v>
      </c>
    </row>
    <row r="1886" spans="1:9" ht="15" customHeight="1">
      <c r="A1886" s="229" t="s">
        <v>6379</v>
      </c>
      <c r="B1886" s="345" t="s">
        <v>6380</v>
      </c>
      <c r="C1886" s="269"/>
      <c r="D1886" s="350" t="s">
        <v>6381</v>
      </c>
      <c r="E1886" s="269"/>
      <c r="F1886" s="229" t="s">
        <v>6382</v>
      </c>
      <c r="G1886" s="230">
        <v>7.0000000000000007E-2</v>
      </c>
      <c r="H1886" s="231">
        <v>16.0152</v>
      </c>
      <c r="I1886" s="231">
        <v>1.1200000000000001</v>
      </c>
    </row>
    <row r="1887" spans="1:9" ht="15" customHeight="1">
      <c r="A1887" s="177"/>
      <c r="B1887" s="177"/>
      <c r="C1887" s="177"/>
      <c r="D1887" s="177"/>
      <c r="E1887" s="177"/>
      <c r="F1887" s="177"/>
      <c r="G1887" s="346" t="s">
        <v>6383</v>
      </c>
      <c r="H1887" s="269"/>
      <c r="I1887" s="232">
        <v>2.0699999999999998</v>
      </c>
    </row>
    <row r="1888" spans="1:9" ht="15" customHeight="1">
      <c r="A1888" s="351" t="s">
        <v>6384</v>
      </c>
      <c r="B1888" s="268"/>
      <c r="C1888" s="269"/>
      <c r="D1888" s="352" t="s">
        <v>6385</v>
      </c>
      <c r="E1888" s="269"/>
      <c r="F1888" s="226" t="s">
        <v>6386</v>
      </c>
      <c r="G1888" s="226" t="s">
        <v>6387</v>
      </c>
      <c r="H1888" s="226" t="s">
        <v>6388</v>
      </c>
      <c r="I1888" s="226" t="s">
        <v>6389</v>
      </c>
    </row>
    <row r="1889" spans="1:9" ht="9.75" customHeight="1">
      <c r="A1889" s="229" t="s">
        <v>6390</v>
      </c>
      <c r="B1889" s="345" t="s">
        <v>6391</v>
      </c>
      <c r="C1889" s="269"/>
      <c r="D1889" s="350" t="s">
        <v>6392</v>
      </c>
      <c r="E1889" s="269"/>
      <c r="F1889" s="229" t="s">
        <v>6393</v>
      </c>
      <c r="G1889" s="230">
        <v>1.02</v>
      </c>
      <c r="H1889" s="231">
        <v>3.68</v>
      </c>
      <c r="I1889" s="231">
        <v>3.75</v>
      </c>
    </row>
    <row r="1890" spans="1:9" ht="19.5" customHeight="1">
      <c r="A1890" s="177"/>
      <c r="B1890" s="177"/>
      <c r="C1890" s="177"/>
      <c r="D1890" s="177"/>
      <c r="E1890" s="177"/>
      <c r="F1890" s="177"/>
      <c r="G1890" s="346" t="s">
        <v>6394</v>
      </c>
      <c r="H1890" s="269"/>
      <c r="I1890" s="232">
        <v>3.75</v>
      </c>
    </row>
    <row r="1891" spans="1:9" ht="15" customHeight="1">
      <c r="A1891" s="177"/>
      <c r="B1891" s="177"/>
      <c r="C1891" s="177"/>
      <c r="D1891" s="177"/>
      <c r="E1891" s="177"/>
      <c r="F1891" s="177"/>
      <c r="G1891" s="349" t="s">
        <v>6395</v>
      </c>
      <c r="H1891" s="269"/>
      <c r="I1891" s="218">
        <v>5.82</v>
      </c>
    </row>
    <row r="1892" spans="1:9" ht="15" customHeight="1">
      <c r="A1892" s="177"/>
      <c r="B1892" s="177"/>
      <c r="C1892" s="177"/>
      <c r="D1892" s="177"/>
      <c r="E1892" s="177"/>
      <c r="F1892" s="177"/>
      <c r="G1892" s="349" t="s">
        <v>6396</v>
      </c>
      <c r="H1892" s="269"/>
      <c r="I1892" s="218">
        <v>1.56</v>
      </c>
    </row>
    <row r="1893" spans="1:9" ht="15" customHeight="1">
      <c r="A1893" s="177"/>
      <c r="B1893" s="177"/>
      <c r="C1893" s="177"/>
      <c r="D1893" s="177"/>
      <c r="E1893" s="177"/>
      <c r="F1893" s="177"/>
      <c r="G1893" s="349" t="s">
        <v>6397</v>
      </c>
      <c r="H1893" s="269"/>
      <c r="I1893" s="218">
        <v>7.38</v>
      </c>
    </row>
    <row r="1894" spans="1:9" ht="15" customHeight="1">
      <c r="A1894" s="177"/>
      <c r="B1894" s="177"/>
      <c r="C1894" s="177"/>
      <c r="D1894" s="347"/>
      <c r="E1894" s="246"/>
      <c r="F1894" s="246"/>
      <c r="G1894" s="177"/>
      <c r="H1894" s="177"/>
      <c r="I1894" s="177"/>
    </row>
    <row r="1895" spans="1:9" ht="15" customHeight="1">
      <c r="A1895" s="348" t="s">
        <v>6398</v>
      </c>
      <c r="B1895" s="268"/>
      <c r="C1895" s="268"/>
      <c r="D1895" s="268"/>
      <c r="E1895" s="268"/>
      <c r="F1895" s="268"/>
      <c r="G1895" s="268"/>
      <c r="H1895" s="268"/>
      <c r="I1895" s="269"/>
    </row>
    <row r="1896" spans="1:9" ht="15" customHeight="1">
      <c r="A1896" s="351" t="s">
        <v>6399</v>
      </c>
      <c r="B1896" s="268"/>
      <c r="C1896" s="269"/>
      <c r="D1896" s="352" t="s">
        <v>6400</v>
      </c>
      <c r="E1896" s="269"/>
      <c r="F1896" s="226" t="s">
        <v>6401</v>
      </c>
      <c r="G1896" s="226" t="s">
        <v>6402</v>
      </c>
      <c r="H1896" s="226" t="s">
        <v>6403</v>
      </c>
      <c r="I1896" s="226" t="s">
        <v>6404</v>
      </c>
    </row>
    <row r="1897" spans="1:9" ht="15" customHeight="1">
      <c r="A1897" s="229" t="s">
        <v>6405</v>
      </c>
      <c r="B1897" s="345" t="s">
        <v>6406</v>
      </c>
      <c r="C1897" s="269"/>
      <c r="D1897" s="350" t="s">
        <v>6407</v>
      </c>
      <c r="E1897" s="269"/>
      <c r="F1897" s="229" t="s">
        <v>6408</v>
      </c>
      <c r="G1897" s="230">
        <v>2</v>
      </c>
      <c r="H1897" s="231">
        <v>0.24</v>
      </c>
      <c r="I1897" s="231">
        <v>0.48</v>
      </c>
    </row>
    <row r="1898" spans="1:9" ht="15" customHeight="1">
      <c r="A1898" s="229" t="s">
        <v>6409</v>
      </c>
      <c r="B1898" s="345" t="s">
        <v>6410</v>
      </c>
      <c r="C1898" s="269"/>
      <c r="D1898" s="350" t="s">
        <v>6411</v>
      </c>
      <c r="E1898" s="269"/>
      <c r="F1898" s="229" t="s">
        <v>6412</v>
      </c>
      <c r="G1898" s="230">
        <v>1</v>
      </c>
      <c r="H1898" s="231">
        <v>18.54</v>
      </c>
      <c r="I1898" s="231">
        <v>18.54</v>
      </c>
    </row>
    <row r="1899" spans="1:9" ht="15" customHeight="1">
      <c r="A1899" s="177"/>
      <c r="B1899" s="177"/>
      <c r="C1899" s="177"/>
      <c r="D1899" s="177"/>
      <c r="E1899" s="177"/>
      <c r="F1899" s="177"/>
      <c r="G1899" s="346" t="s">
        <v>6413</v>
      </c>
      <c r="H1899" s="269"/>
      <c r="I1899" s="232">
        <v>19.02</v>
      </c>
    </row>
    <row r="1900" spans="1:9" ht="15" customHeight="1">
      <c r="A1900" s="351" t="s">
        <v>6414</v>
      </c>
      <c r="B1900" s="268"/>
      <c r="C1900" s="269"/>
      <c r="D1900" s="352" t="s">
        <v>6415</v>
      </c>
      <c r="E1900" s="269"/>
      <c r="F1900" s="226" t="s">
        <v>6416</v>
      </c>
      <c r="G1900" s="226" t="s">
        <v>6417</v>
      </c>
      <c r="H1900" s="226" t="s">
        <v>6418</v>
      </c>
      <c r="I1900" s="226" t="s">
        <v>6419</v>
      </c>
    </row>
    <row r="1901" spans="1:9" ht="15" customHeight="1">
      <c r="A1901" s="229" t="s">
        <v>6420</v>
      </c>
      <c r="B1901" s="345" t="s">
        <v>6421</v>
      </c>
      <c r="C1901" s="269"/>
      <c r="D1901" s="350" t="s">
        <v>6422</v>
      </c>
      <c r="E1901" s="269"/>
      <c r="F1901" s="229" t="s">
        <v>6423</v>
      </c>
      <c r="G1901" s="230">
        <v>0.35699999999999998</v>
      </c>
      <c r="H1901" s="231">
        <v>20.21</v>
      </c>
      <c r="I1901" s="231">
        <v>7.21</v>
      </c>
    </row>
    <row r="1902" spans="1:9" ht="15" customHeight="1">
      <c r="A1902" s="229" t="s">
        <v>6424</v>
      </c>
      <c r="B1902" s="345" t="s">
        <v>6425</v>
      </c>
      <c r="C1902" s="269"/>
      <c r="D1902" s="350" t="s">
        <v>6426</v>
      </c>
      <c r="E1902" s="269"/>
      <c r="F1902" s="229" t="s">
        <v>6427</v>
      </c>
      <c r="G1902" s="230">
        <v>0.35699999999999998</v>
      </c>
      <c r="H1902" s="231">
        <v>22.78</v>
      </c>
      <c r="I1902" s="231">
        <v>8.1300000000000008</v>
      </c>
    </row>
    <row r="1903" spans="1:9" ht="15" customHeight="1">
      <c r="A1903" s="177"/>
      <c r="B1903" s="177"/>
      <c r="C1903" s="177"/>
      <c r="D1903" s="177"/>
      <c r="E1903" s="177"/>
      <c r="F1903" s="177"/>
      <c r="G1903" s="346" t="s">
        <v>6428</v>
      </c>
      <c r="H1903" s="269"/>
      <c r="I1903" s="232">
        <v>15.34</v>
      </c>
    </row>
    <row r="1904" spans="1:9" ht="15" customHeight="1">
      <c r="A1904" s="177"/>
      <c r="B1904" s="177"/>
      <c r="C1904" s="177"/>
      <c r="D1904" s="177"/>
      <c r="E1904" s="177"/>
      <c r="F1904" s="177"/>
      <c r="G1904" s="349" t="s">
        <v>6429</v>
      </c>
      <c r="H1904" s="269"/>
      <c r="I1904" s="218">
        <v>34.36</v>
      </c>
    </row>
    <row r="1905" spans="1:9" ht="9.75" customHeight="1">
      <c r="A1905" s="177"/>
      <c r="B1905" s="177"/>
      <c r="C1905" s="177"/>
      <c r="D1905" s="177"/>
      <c r="E1905" s="177"/>
      <c r="F1905" s="177"/>
      <c r="G1905" s="349" t="s">
        <v>6430</v>
      </c>
      <c r="H1905" s="269"/>
      <c r="I1905" s="218">
        <v>9.1999999999999993</v>
      </c>
    </row>
    <row r="1906" spans="1:9" ht="19.5" customHeight="1">
      <c r="A1906" s="177"/>
      <c r="B1906" s="177"/>
      <c r="C1906" s="177"/>
      <c r="D1906" s="177"/>
      <c r="E1906" s="177"/>
      <c r="F1906" s="177"/>
      <c r="G1906" s="349" t="s">
        <v>6431</v>
      </c>
      <c r="H1906" s="269"/>
      <c r="I1906" s="218">
        <v>43.56</v>
      </c>
    </row>
    <row r="1907" spans="1:9" ht="15" customHeight="1">
      <c r="A1907" s="177"/>
      <c r="B1907" s="177"/>
      <c r="C1907" s="177"/>
      <c r="D1907" s="347"/>
      <c r="E1907" s="246"/>
      <c r="F1907" s="246"/>
      <c r="G1907" s="177"/>
      <c r="H1907" s="177"/>
      <c r="I1907" s="177"/>
    </row>
    <row r="1908" spans="1:9" ht="15" customHeight="1">
      <c r="A1908" s="348" t="s">
        <v>6432</v>
      </c>
      <c r="B1908" s="268"/>
      <c r="C1908" s="268"/>
      <c r="D1908" s="268"/>
      <c r="E1908" s="268"/>
      <c r="F1908" s="268"/>
      <c r="G1908" s="268"/>
      <c r="H1908" s="268"/>
      <c r="I1908" s="269"/>
    </row>
    <row r="1909" spans="1:9" ht="15" customHeight="1">
      <c r="A1909" s="351" t="s">
        <v>6433</v>
      </c>
      <c r="B1909" s="268"/>
      <c r="C1909" s="269"/>
      <c r="D1909" s="352" t="s">
        <v>6434</v>
      </c>
      <c r="E1909" s="269"/>
      <c r="F1909" s="226" t="s">
        <v>6435</v>
      </c>
      <c r="G1909" s="226" t="s">
        <v>6436</v>
      </c>
      <c r="H1909" s="226" t="s">
        <v>6437</v>
      </c>
      <c r="I1909" s="226" t="s">
        <v>6438</v>
      </c>
    </row>
    <row r="1910" spans="1:9" ht="15" customHeight="1">
      <c r="A1910" s="229" t="s">
        <v>6439</v>
      </c>
      <c r="B1910" s="345" t="s">
        <v>6440</v>
      </c>
      <c r="C1910" s="269"/>
      <c r="D1910" s="350" t="s">
        <v>6441</v>
      </c>
      <c r="E1910" s="269"/>
      <c r="F1910" s="229" t="s">
        <v>6442</v>
      </c>
      <c r="G1910" s="230">
        <v>2</v>
      </c>
      <c r="H1910" s="231">
        <v>0.24</v>
      </c>
      <c r="I1910" s="231">
        <v>0.48</v>
      </c>
    </row>
    <row r="1911" spans="1:9" ht="15" customHeight="1">
      <c r="A1911" s="229" t="s">
        <v>6443</v>
      </c>
      <c r="B1911" s="345" t="s">
        <v>6444</v>
      </c>
      <c r="C1911" s="269"/>
      <c r="D1911" s="350" t="s">
        <v>6445</v>
      </c>
      <c r="E1911" s="269"/>
      <c r="F1911" s="229" t="s">
        <v>6446</v>
      </c>
      <c r="G1911" s="230">
        <v>1</v>
      </c>
      <c r="H1911" s="231">
        <v>17.920000000000002</v>
      </c>
      <c r="I1911" s="231">
        <v>17.920000000000002</v>
      </c>
    </row>
    <row r="1912" spans="1:9" ht="15" customHeight="1">
      <c r="A1912" s="177"/>
      <c r="B1912" s="177"/>
      <c r="C1912" s="177"/>
      <c r="D1912" s="177"/>
      <c r="E1912" s="177"/>
      <c r="F1912" s="177"/>
      <c r="G1912" s="346" t="s">
        <v>6447</v>
      </c>
      <c r="H1912" s="269"/>
      <c r="I1912" s="232">
        <v>18.399999999999999</v>
      </c>
    </row>
    <row r="1913" spans="1:9" ht="15" customHeight="1">
      <c r="A1913" s="351" t="s">
        <v>6448</v>
      </c>
      <c r="B1913" s="268"/>
      <c r="C1913" s="269"/>
      <c r="D1913" s="352" t="s">
        <v>6449</v>
      </c>
      <c r="E1913" s="269"/>
      <c r="F1913" s="226" t="s">
        <v>6450</v>
      </c>
      <c r="G1913" s="226" t="s">
        <v>6451</v>
      </c>
      <c r="H1913" s="226" t="s">
        <v>6452</v>
      </c>
      <c r="I1913" s="226" t="s">
        <v>6453</v>
      </c>
    </row>
    <row r="1914" spans="1:9" ht="15" customHeight="1">
      <c r="A1914" s="229" t="s">
        <v>6454</v>
      </c>
      <c r="B1914" s="345" t="s">
        <v>6455</v>
      </c>
      <c r="C1914" s="269"/>
      <c r="D1914" s="350" t="s">
        <v>6456</v>
      </c>
      <c r="E1914" s="269"/>
      <c r="F1914" s="229" t="s">
        <v>6457</v>
      </c>
      <c r="G1914" s="230">
        <v>0.35699999999999998</v>
      </c>
      <c r="H1914" s="231">
        <v>20.21</v>
      </c>
      <c r="I1914" s="231">
        <v>7.21</v>
      </c>
    </row>
    <row r="1915" spans="1:9" ht="15" customHeight="1">
      <c r="A1915" s="229" t="s">
        <v>6458</v>
      </c>
      <c r="B1915" s="345" t="s">
        <v>6459</v>
      </c>
      <c r="C1915" s="269"/>
      <c r="D1915" s="350" t="s">
        <v>6460</v>
      </c>
      <c r="E1915" s="269"/>
      <c r="F1915" s="229" t="s">
        <v>6461</v>
      </c>
      <c r="G1915" s="230">
        <v>0.35699999999999998</v>
      </c>
      <c r="H1915" s="231">
        <v>22.78</v>
      </c>
      <c r="I1915" s="231">
        <v>8.1300000000000008</v>
      </c>
    </row>
    <row r="1916" spans="1:9" ht="15" customHeight="1">
      <c r="A1916" s="177"/>
      <c r="B1916" s="177"/>
      <c r="C1916" s="177"/>
      <c r="D1916" s="177"/>
      <c r="E1916" s="177"/>
      <c r="F1916" s="177"/>
      <c r="G1916" s="346" t="s">
        <v>6462</v>
      </c>
      <c r="H1916" s="269"/>
      <c r="I1916" s="232">
        <v>15.34</v>
      </c>
    </row>
    <row r="1917" spans="1:9" ht="9.75" customHeight="1">
      <c r="A1917" s="177"/>
      <c r="B1917" s="177"/>
      <c r="C1917" s="177"/>
      <c r="D1917" s="177"/>
      <c r="E1917" s="177"/>
      <c r="F1917" s="177"/>
      <c r="G1917" s="349" t="s">
        <v>6463</v>
      </c>
      <c r="H1917" s="269"/>
      <c r="I1917" s="218">
        <v>33.74</v>
      </c>
    </row>
    <row r="1918" spans="1:9" ht="19.5" customHeight="1">
      <c r="A1918" s="177"/>
      <c r="B1918" s="177"/>
      <c r="C1918" s="177"/>
      <c r="D1918" s="177"/>
      <c r="E1918" s="177"/>
      <c r="F1918" s="177"/>
      <c r="G1918" s="349" t="s">
        <v>6464</v>
      </c>
      <c r="H1918" s="269"/>
      <c r="I1918" s="218">
        <v>9.0299999999999994</v>
      </c>
    </row>
    <row r="1919" spans="1:9" ht="15" customHeight="1">
      <c r="A1919" s="177"/>
      <c r="B1919" s="177"/>
      <c r="C1919" s="177"/>
      <c r="D1919" s="177"/>
      <c r="E1919" s="177"/>
      <c r="F1919" s="177"/>
      <c r="G1919" s="349" t="s">
        <v>6465</v>
      </c>
      <c r="H1919" s="269"/>
      <c r="I1919" s="218">
        <v>42.77</v>
      </c>
    </row>
    <row r="1920" spans="1:9" ht="27.75" customHeight="1">
      <c r="A1920" s="177"/>
      <c r="B1920" s="177"/>
      <c r="C1920" s="177"/>
      <c r="D1920" s="347"/>
      <c r="E1920" s="246"/>
      <c r="F1920" s="246"/>
      <c r="G1920" s="177"/>
      <c r="H1920" s="177"/>
      <c r="I1920" s="177"/>
    </row>
    <row r="1921" spans="1:9" ht="15" customHeight="1">
      <c r="A1921" s="348" t="s">
        <v>6466</v>
      </c>
      <c r="B1921" s="268"/>
      <c r="C1921" s="268"/>
      <c r="D1921" s="268"/>
      <c r="E1921" s="268"/>
      <c r="F1921" s="268"/>
      <c r="G1921" s="268"/>
      <c r="H1921" s="268"/>
      <c r="I1921" s="269"/>
    </row>
    <row r="1922" spans="1:9" ht="15" customHeight="1">
      <c r="A1922" s="353" t="s">
        <v>6467</v>
      </c>
      <c r="B1922" s="268"/>
      <c r="C1922" s="268"/>
      <c r="D1922" s="268"/>
      <c r="E1922" s="269"/>
      <c r="F1922" s="216" t="s">
        <v>6468</v>
      </c>
      <c r="G1922" s="216" t="s">
        <v>6469</v>
      </c>
      <c r="H1922" s="216" t="s">
        <v>6470</v>
      </c>
      <c r="I1922" s="216" t="s">
        <v>6471</v>
      </c>
    </row>
    <row r="1923" spans="1:9" ht="15" customHeight="1">
      <c r="A1923" s="220" t="s">
        <v>6472</v>
      </c>
      <c r="B1923" s="354" t="s">
        <v>6473</v>
      </c>
      <c r="C1923" s="268"/>
      <c r="D1923" s="268"/>
      <c r="E1923" s="268"/>
      <c r="F1923" s="220" t="s">
        <v>6474</v>
      </c>
      <c r="G1923" s="224">
        <v>1.3</v>
      </c>
      <c r="H1923" s="221">
        <v>13.520799999999999</v>
      </c>
      <c r="I1923" s="221">
        <v>17.579999999999998</v>
      </c>
    </row>
    <row r="1924" spans="1:9" ht="15" customHeight="1">
      <c r="A1924" s="220" t="s">
        <v>6475</v>
      </c>
      <c r="B1924" s="354" t="s">
        <v>6476</v>
      </c>
      <c r="C1924" s="268"/>
      <c r="D1924" s="268"/>
      <c r="E1924" s="268"/>
      <c r="F1924" s="220" t="s">
        <v>6477</v>
      </c>
      <c r="G1924" s="224">
        <v>1.3</v>
      </c>
      <c r="H1924" s="221">
        <v>16.0152</v>
      </c>
      <c r="I1924" s="221">
        <v>20.83</v>
      </c>
    </row>
    <row r="1925" spans="1:9" ht="15" customHeight="1">
      <c r="A1925" s="177"/>
      <c r="B1925" s="177"/>
      <c r="C1925" s="177"/>
      <c r="D1925" s="177"/>
      <c r="E1925" s="177"/>
      <c r="F1925" s="177"/>
      <c r="G1925" s="344" t="s">
        <v>6478</v>
      </c>
      <c r="H1925" s="269"/>
      <c r="I1925" s="218">
        <v>38.409999999999997</v>
      </c>
    </row>
    <row r="1926" spans="1:9" ht="15" customHeight="1">
      <c r="A1926" s="177"/>
      <c r="B1926" s="177"/>
      <c r="C1926" s="177"/>
      <c r="D1926" s="177"/>
      <c r="E1926" s="177"/>
      <c r="F1926" s="177"/>
      <c r="G1926" s="349" t="s">
        <v>6479</v>
      </c>
      <c r="H1926" s="269"/>
      <c r="I1926" s="225">
        <v>38.409999999999997</v>
      </c>
    </row>
    <row r="1927" spans="1:9" ht="15" customHeight="1">
      <c r="A1927" s="177"/>
      <c r="B1927" s="177"/>
      <c r="C1927" s="177"/>
      <c r="D1927" s="177"/>
      <c r="E1927" s="177"/>
      <c r="F1927" s="177"/>
      <c r="G1927" s="349" t="s">
        <v>6480</v>
      </c>
      <c r="H1927" s="269"/>
      <c r="I1927" s="225">
        <v>1</v>
      </c>
    </row>
    <row r="1928" spans="1:9" ht="15" customHeight="1">
      <c r="A1928" s="177"/>
      <c r="B1928" s="177"/>
      <c r="C1928" s="177"/>
      <c r="D1928" s="177"/>
      <c r="E1928" s="177"/>
      <c r="F1928" s="177"/>
      <c r="G1928" s="349" t="s">
        <v>6481</v>
      </c>
      <c r="H1928" s="269"/>
      <c r="I1928" s="225">
        <v>38.409999999999997</v>
      </c>
    </row>
    <row r="1929" spans="1:9" ht="9.75" customHeight="1">
      <c r="A1929" s="353" t="s">
        <v>6482</v>
      </c>
      <c r="B1929" s="268"/>
      <c r="C1929" s="268"/>
      <c r="D1929" s="268"/>
      <c r="E1929" s="269"/>
      <c r="F1929" s="216" t="s">
        <v>6483</v>
      </c>
      <c r="G1929" s="216" t="s">
        <v>6484</v>
      </c>
      <c r="H1929" s="216" t="s">
        <v>6485</v>
      </c>
      <c r="I1929" s="216" t="s">
        <v>6486</v>
      </c>
    </row>
    <row r="1930" spans="1:9" ht="19.5" customHeight="1">
      <c r="A1930" s="220" t="s">
        <v>6487</v>
      </c>
      <c r="B1930" s="354" t="s">
        <v>6488</v>
      </c>
      <c r="C1930" s="268"/>
      <c r="D1930" s="268"/>
      <c r="E1930" s="269"/>
      <c r="F1930" s="220" t="s">
        <v>6489</v>
      </c>
      <c r="G1930" s="224">
        <v>1</v>
      </c>
      <c r="H1930" s="221">
        <v>96.31</v>
      </c>
      <c r="I1930" s="221">
        <v>96.31</v>
      </c>
    </row>
    <row r="1931" spans="1:9" ht="15" customHeight="1">
      <c r="A1931" s="177"/>
      <c r="B1931" s="177"/>
      <c r="C1931" s="177"/>
      <c r="D1931" s="177"/>
      <c r="E1931" s="177"/>
      <c r="F1931" s="177"/>
      <c r="G1931" s="344" t="s">
        <v>6490</v>
      </c>
      <c r="H1931" s="269"/>
      <c r="I1931" s="218">
        <v>96.31</v>
      </c>
    </row>
    <row r="1932" spans="1:9" ht="15" customHeight="1">
      <c r="A1932" s="177"/>
      <c r="B1932" s="177"/>
      <c r="C1932" s="177"/>
      <c r="D1932" s="177"/>
      <c r="E1932" s="177"/>
      <c r="F1932" s="177"/>
      <c r="G1932" s="349" t="s">
        <v>6491</v>
      </c>
      <c r="H1932" s="269"/>
      <c r="I1932" s="221">
        <v>134.72</v>
      </c>
    </row>
    <row r="1933" spans="1:9" ht="15" customHeight="1">
      <c r="A1933" s="177"/>
      <c r="B1933" s="177"/>
      <c r="C1933" s="177"/>
      <c r="D1933" s="177"/>
      <c r="E1933" s="177"/>
      <c r="F1933" s="177"/>
      <c r="G1933" s="349" t="s">
        <v>6492</v>
      </c>
      <c r="H1933" s="269"/>
      <c r="I1933" s="218">
        <v>134.71</v>
      </c>
    </row>
    <row r="1934" spans="1:9" ht="15" customHeight="1">
      <c r="A1934" s="177"/>
      <c r="B1934" s="177"/>
      <c r="C1934" s="177"/>
      <c r="D1934" s="177"/>
      <c r="E1934" s="177"/>
      <c r="F1934" s="177"/>
      <c r="G1934" s="349" t="s">
        <v>6493</v>
      </c>
      <c r="H1934" s="269"/>
      <c r="I1934" s="218">
        <v>36.06</v>
      </c>
    </row>
    <row r="1935" spans="1:9" ht="15" customHeight="1">
      <c r="A1935" s="177"/>
      <c r="B1935" s="177"/>
      <c r="C1935" s="177"/>
      <c r="D1935" s="177"/>
      <c r="E1935" s="177"/>
      <c r="F1935" s="177"/>
      <c r="G1935" s="349" t="s">
        <v>6494</v>
      </c>
      <c r="H1935" s="269"/>
      <c r="I1935" s="218">
        <v>170.77</v>
      </c>
    </row>
    <row r="1936" spans="1:9" ht="15" customHeight="1">
      <c r="A1936" s="177"/>
      <c r="B1936" s="177"/>
      <c r="C1936" s="177"/>
      <c r="D1936" s="347"/>
      <c r="E1936" s="246"/>
      <c r="F1936" s="246"/>
      <c r="G1936" s="177"/>
      <c r="H1936" s="177"/>
      <c r="I1936" s="177"/>
    </row>
    <row r="1937" spans="1:9" ht="19.5" customHeight="1">
      <c r="A1937" s="348" t="s">
        <v>6495</v>
      </c>
      <c r="B1937" s="268"/>
      <c r="C1937" s="268"/>
      <c r="D1937" s="268"/>
      <c r="E1937" s="268"/>
      <c r="F1937" s="268"/>
      <c r="G1937" s="268"/>
      <c r="H1937" s="268"/>
      <c r="I1937" s="269"/>
    </row>
    <row r="1938" spans="1:9" ht="3" customHeight="1">
      <c r="A1938" s="351" t="s">
        <v>6496</v>
      </c>
      <c r="B1938" s="268"/>
      <c r="C1938" s="269"/>
      <c r="D1938" s="352" t="s">
        <v>6497</v>
      </c>
      <c r="E1938" s="269"/>
      <c r="F1938" s="226" t="s">
        <v>6498</v>
      </c>
      <c r="G1938" s="226" t="s">
        <v>6499</v>
      </c>
      <c r="H1938" s="226" t="s">
        <v>6500</v>
      </c>
      <c r="I1938" s="226" t="s">
        <v>6501</v>
      </c>
    </row>
    <row r="1939" spans="1:9" ht="15" customHeight="1">
      <c r="A1939" s="229" t="s">
        <v>6502</v>
      </c>
      <c r="B1939" s="345" t="s">
        <v>6503</v>
      </c>
      <c r="C1939" s="269"/>
      <c r="D1939" s="350" t="s">
        <v>6504</v>
      </c>
      <c r="E1939" s="269"/>
      <c r="F1939" s="229" t="s">
        <v>6505</v>
      </c>
      <c r="G1939" s="230">
        <v>0.55000000000000004</v>
      </c>
      <c r="H1939" s="231">
        <v>13.520799999999999</v>
      </c>
      <c r="I1939" s="231">
        <v>7.44</v>
      </c>
    </row>
    <row r="1940" spans="1:9" ht="15" customHeight="1">
      <c r="A1940" s="229" t="s">
        <v>6506</v>
      </c>
      <c r="B1940" s="345" t="s">
        <v>6507</v>
      </c>
      <c r="C1940" s="269"/>
      <c r="D1940" s="350" t="s">
        <v>6508</v>
      </c>
      <c r="E1940" s="269"/>
      <c r="F1940" s="229" t="s">
        <v>6509</v>
      </c>
      <c r="G1940" s="230">
        <v>0.55000000000000004</v>
      </c>
      <c r="H1940" s="231">
        <v>16.0152</v>
      </c>
      <c r="I1940" s="231">
        <v>8.81</v>
      </c>
    </row>
    <row r="1941" spans="1:9" ht="15" customHeight="1">
      <c r="A1941" s="177"/>
      <c r="B1941" s="177"/>
      <c r="C1941" s="177"/>
      <c r="D1941" s="177"/>
      <c r="E1941" s="177"/>
      <c r="F1941" s="177"/>
      <c r="G1941" s="346" t="s">
        <v>6510</v>
      </c>
      <c r="H1941" s="269"/>
      <c r="I1941" s="232">
        <v>16.25</v>
      </c>
    </row>
    <row r="1942" spans="1:9" ht="15" customHeight="1">
      <c r="A1942" s="351" t="s">
        <v>6511</v>
      </c>
      <c r="B1942" s="268"/>
      <c r="C1942" s="269"/>
      <c r="D1942" s="352" t="s">
        <v>6512</v>
      </c>
      <c r="E1942" s="269"/>
      <c r="F1942" s="226" t="s">
        <v>6513</v>
      </c>
      <c r="G1942" s="226" t="s">
        <v>6514</v>
      </c>
      <c r="H1942" s="226" t="s">
        <v>6515</v>
      </c>
      <c r="I1942" s="226" t="s">
        <v>6516</v>
      </c>
    </row>
    <row r="1943" spans="1:9" ht="15" customHeight="1">
      <c r="A1943" s="229" t="s">
        <v>6517</v>
      </c>
      <c r="B1943" s="345" t="s">
        <v>6518</v>
      </c>
      <c r="C1943" s="269"/>
      <c r="D1943" s="350" t="s">
        <v>6519</v>
      </c>
      <c r="E1943" s="269"/>
      <c r="F1943" s="229" t="s">
        <v>6520</v>
      </c>
      <c r="G1943" s="230">
        <v>1.1000000000000001</v>
      </c>
      <c r="H1943" s="231">
        <v>14.33</v>
      </c>
      <c r="I1943" s="231">
        <v>15.76</v>
      </c>
    </row>
    <row r="1944" spans="1:9" ht="9.75" customHeight="1">
      <c r="A1944" s="177"/>
      <c r="B1944" s="177"/>
      <c r="C1944" s="177"/>
      <c r="D1944" s="177"/>
      <c r="E1944" s="177"/>
      <c r="F1944" s="177"/>
      <c r="G1944" s="346" t="s">
        <v>6521</v>
      </c>
      <c r="H1944" s="269"/>
      <c r="I1944" s="232">
        <v>15.76</v>
      </c>
    </row>
    <row r="1945" spans="1:9" ht="19.5" customHeight="1">
      <c r="A1945" s="177"/>
      <c r="B1945" s="177"/>
      <c r="C1945" s="177"/>
      <c r="D1945" s="177"/>
      <c r="E1945" s="177"/>
      <c r="F1945" s="177"/>
      <c r="G1945" s="349" t="s">
        <v>6522</v>
      </c>
      <c r="H1945" s="269"/>
      <c r="I1945" s="218">
        <v>32.01</v>
      </c>
    </row>
    <row r="1946" spans="1:9" ht="15" customHeight="1">
      <c r="A1946" s="177"/>
      <c r="B1946" s="177"/>
      <c r="C1946" s="177"/>
      <c r="D1946" s="177"/>
      <c r="E1946" s="177"/>
      <c r="F1946" s="177"/>
      <c r="G1946" s="349" t="s">
        <v>6523</v>
      </c>
      <c r="H1946" s="269"/>
      <c r="I1946" s="218">
        <v>8.57</v>
      </c>
    </row>
    <row r="1947" spans="1:9" ht="15" customHeight="1">
      <c r="A1947" s="177"/>
      <c r="B1947" s="177"/>
      <c r="C1947" s="177"/>
      <c r="D1947" s="177"/>
      <c r="E1947" s="177"/>
      <c r="F1947" s="177"/>
      <c r="G1947" s="349" t="s">
        <v>6524</v>
      </c>
      <c r="H1947" s="269"/>
      <c r="I1947" s="218">
        <v>40.58</v>
      </c>
    </row>
    <row r="1948" spans="1:9" ht="15" customHeight="1">
      <c r="A1948" s="177"/>
      <c r="B1948" s="177"/>
      <c r="C1948" s="177"/>
      <c r="D1948" s="347"/>
      <c r="E1948" s="246"/>
      <c r="F1948" s="246"/>
      <c r="G1948" s="177"/>
      <c r="H1948" s="177"/>
      <c r="I1948" s="177"/>
    </row>
    <row r="1949" spans="1:9" ht="15" customHeight="1">
      <c r="A1949" s="348" t="s">
        <v>6525</v>
      </c>
      <c r="B1949" s="268"/>
      <c r="C1949" s="268"/>
      <c r="D1949" s="268"/>
      <c r="E1949" s="268"/>
      <c r="F1949" s="268"/>
      <c r="G1949" s="268"/>
      <c r="H1949" s="268"/>
      <c r="I1949" s="269"/>
    </row>
    <row r="1950" spans="1:9" ht="15" customHeight="1">
      <c r="A1950" s="351" t="s">
        <v>6526</v>
      </c>
      <c r="B1950" s="268"/>
      <c r="C1950" s="269"/>
      <c r="D1950" s="352" t="s">
        <v>6527</v>
      </c>
      <c r="E1950" s="269"/>
      <c r="F1950" s="226" t="s">
        <v>6528</v>
      </c>
      <c r="G1950" s="226" t="s">
        <v>6529</v>
      </c>
      <c r="H1950" s="226" t="s">
        <v>6530</v>
      </c>
      <c r="I1950" s="226" t="s">
        <v>6531</v>
      </c>
    </row>
    <row r="1951" spans="1:9" ht="43.5" customHeight="1">
      <c r="A1951" s="229" t="s">
        <v>6532</v>
      </c>
      <c r="B1951" s="345" t="s">
        <v>6533</v>
      </c>
      <c r="C1951" s="269"/>
      <c r="D1951" s="350" t="s">
        <v>6534</v>
      </c>
      <c r="E1951" s="269"/>
      <c r="F1951" s="229" t="s">
        <v>6535</v>
      </c>
      <c r="G1951" s="230">
        <v>1.1000000000000001</v>
      </c>
      <c r="H1951" s="231">
        <v>6.89</v>
      </c>
      <c r="I1951" s="231">
        <v>7.58</v>
      </c>
    </row>
    <row r="1952" spans="1:9" ht="15" customHeight="1">
      <c r="A1952" s="177"/>
      <c r="B1952" s="177"/>
      <c r="C1952" s="177"/>
      <c r="D1952" s="177"/>
      <c r="E1952" s="177"/>
      <c r="F1952" s="177"/>
      <c r="G1952" s="346" t="s">
        <v>6536</v>
      </c>
      <c r="H1952" s="269"/>
      <c r="I1952" s="232">
        <v>7.58</v>
      </c>
    </row>
    <row r="1953" spans="1:9" ht="15" customHeight="1">
      <c r="A1953" s="351" t="s">
        <v>6537</v>
      </c>
      <c r="B1953" s="268"/>
      <c r="C1953" s="269"/>
      <c r="D1953" s="352" t="s">
        <v>6538</v>
      </c>
      <c r="E1953" s="269"/>
      <c r="F1953" s="226" t="s">
        <v>6539</v>
      </c>
      <c r="G1953" s="226" t="s">
        <v>6540</v>
      </c>
      <c r="H1953" s="226" t="s">
        <v>6541</v>
      </c>
      <c r="I1953" s="226" t="s">
        <v>6542</v>
      </c>
    </row>
    <row r="1954" spans="1:9" ht="15" customHeight="1">
      <c r="A1954" s="229" t="s">
        <v>6543</v>
      </c>
      <c r="B1954" s="345" t="s">
        <v>6544</v>
      </c>
      <c r="C1954" s="269"/>
      <c r="D1954" s="350" t="s">
        <v>6545</v>
      </c>
      <c r="E1954" s="269"/>
      <c r="F1954" s="229" t="s">
        <v>6546</v>
      </c>
      <c r="G1954" s="230">
        <v>9.4500000000000001E-2</v>
      </c>
      <c r="H1954" s="231">
        <v>20.21</v>
      </c>
      <c r="I1954" s="231">
        <v>1.91</v>
      </c>
    </row>
    <row r="1955" spans="1:9" ht="15" customHeight="1">
      <c r="A1955" s="229" t="s">
        <v>6547</v>
      </c>
      <c r="B1955" s="345" t="s">
        <v>6548</v>
      </c>
      <c r="C1955" s="269"/>
      <c r="D1955" s="350" t="s">
        <v>6549</v>
      </c>
      <c r="E1955" s="269"/>
      <c r="F1955" s="229" t="s">
        <v>6550</v>
      </c>
      <c r="G1955" s="230">
        <v>9.4500000000000001E-2</v>
      </c>
      <c r="H1955" s="231">
        <v>22.78</v>
      </c>
      <c r="I1955" s="231">
        <v>2.15</v>
      </c>
    </row>
    <row r="1956" spans="1:9" ht="9.75" customHeight="1">
      <c r="A1956" s="177"/>
      <c r="B1956" s="177"/>
      <c r="C1956" s="177"/>
      <c r="D1956" s="177"/>
      <c r="E1956" s="177"/>
      <c r="F1956" s="177"/>
      <c r="G1956" s="346" t="s">
        <v>6551</v>
      </c>
      <c r="H1956" s="269"/>
      <c r="I1956" s="232">
        <v>4.0599999999999996</v>
      </c>
    </row>
    <row r="1957" spans="1:9" ht="19.5" customHeight="1">
      <c r="A1957" s="177"/>
      <c r="B1957" s="177"/>
      <c r="C1957" s="177"/>
      <c r="D1957" s="177"/>
      <c r="E1957" s="177"/>
      <c r="F1957" s="177"/>
      <c r="G1957" s="349" t="s">
        <v>6552</v>
      </c>
      <c r="H1957" s="269"/>
      <c r="I1957" s="218">
        <v>11.64</v>
      </c>
    </row>
    <row r="1958" spans="1:9" ht="15" customHeight="1">
      <c r="A1958" s="177"/>
      <c r="B1958" s="177"/>
      <c r="C1958" s="177"/>
      <c r="D1958" s="177"/>
      <c r="E1958" s="177"/>
      <c r="F1958" s="177"/>
      <c r="G1958" s="349" t="s">
        <v>6553</v>
      </c>
      <c r="H1958" s="269"/>
      <c r="I1958" s="218">
        <v>3.12</v>
      </c>
    </row>
    <row r="1959" spans="1:9" ht="19.5" customHeight="1">
      <c r="A1959" s="177"/>
      <c r="B1959" s="177"/>
      <c r="C1959" s="177"/>
      <c r="D1959" s="177"/>
      <c r="E1959" s="177"/>
      <c r="F1959" s="177"/>
      <c r="G1959" s="349" t="s">
        <v>6554</v>
      </c>
      <c r="H1959" s="269"/>
      <c r="I1959" s="218">
        <v>14.76</v>
      </c>
    </row>
    <row r="1960" spans="1:9" ht="15" customHeight="1">
      <c r="A1960" s="177"/>
      <c r="B1960" s="177"/>
      <c r="C1960" s="177"/>
      <c r="D1960" s="347"/>
      <c r="E1960" s="246"/>
      <c r="F1960" s="246"/>
      <c r="G1960" s="177"/>
      <c r="H1960" s="177"/>
      <c r="I1960" s="177"/>
    </row>
    <row r="1961" spans="1:9" ht="15" customHeight="1">
      <c r="A1961" s="348" t="s">
        <v>6555</v>
      </c>
      <c r="B1961" s="268"/>
      <c r="C1961" s="268"/>
      <c r="D1961" s="268"/>
      <c r="E1961" s="268"/>
      <c r="F1961" s="268"/>
      <c r="G1961" s="268"/>
      <c r="H1961" s="268"/>
      <c r="I1961" s="269"/>
    </row>
    <row r="1962" spans="1:9" ht="15" customHeight="1">
      <c r="A1962" s="351" t="s">
        <v>6556</v>
      </c>
      <c r="B1962" s="268"/>
      <c r="C1962" s="269"/>
      <c r="D1962" s="352" t="s">
        <v>6557</v>
      </c>
      <c r="E1962" s="269"/>
      <c r="F1962" s="226" t="s">
        <v>6558</v>
      </c>
      <c r="G1962" s="226" t="s">
        <v>6559</v>
      </c>
      <c r="H1962" s="226" t="s">
        <v>6560</v>
      </c>
      <c r="I1962" s="226" t="s">
        <v>6561</v>
      </c>
    </row>
    <row r="1963" spans="1:9" ht="15" customHeight="1">
      <c r="A1963" s="229" t="s">
        <v>6562</v>
      </c>
      <c r="B1963" s="345" t="s">
        <v>6563</v>
      </c>
      <c r="C1963" s="269"/>
      <c r="D1963" s="350" t="s">
        <v>6564</v>
      </c>
      <c r="E1963" s="269"/>
      <c r="F1963" s="229" t="s">
        <v>6565</v>
      </c>
      <c r="G1963" s="230">
        <v>8</v>
      </c>
      <c r="H1963" s="231">
        <v>13.520799999999999</v>
      </c>
      <c r="I1963" s="231">
        <v>108.16</v>
      </c>
    </row>
    <row r="1964" spans="1:9" ht="15" customHeight="1">
      <c r="A1964" s="229" t="s">
        <v>6566</v>
      </c>
      <c r="B1964" s="345" t="s">
        <v>6567</v>
      </c>
      <c r="C1964" s="269"/>
      <c r="D1964" s="350" t="s">
        <v>6568</v>
      </c>
      <c r="E1964" s="269"/>
      <c r="F1964" s="229" t="s">
        <v>6569</v>
      </c>
      <c r="G1964" s="230">
        <v>8</v>
      </c>
      <c r="H1964" s="231">
        <v>16.0152</v>
      </c>
      <c r="I1964" s="231">
        <v>128.16</v>
      </c>
    </row>
    <row r="1965" spans="1:9" ht="15" customHeight="1">
      <c r="A1965" s="229" t="s">
        <v>6570</v>
      </c>
      <c r="B1965" s="345" t="s">
        <v>6571</v>
      </c>
      <c r="C1965" s="269"/>
      <c r="D1965" s="350" t="s">
        <v>6572</v>
      </c>
      <c r="E1965" s="269"/>
      <c r="F1965" s="229" t="s">
        <v>6573</v>
      </c>
      <c r="G1965" s="230">
        <v>8</v>
      </c>
      <c r="H1965" s="231">
        <v>23.83</v>
      </c>
      <c r="I1965" s="231">
        <v>190.64</v>
      </c>
    </row>
    <row r="1966" spans="1:9" ht="15" customHeight="1">
      <c r="A1966" s="177"/>
      <c r="B1966" s="177"/>
      <c r="C1966" s="177"/>
      <c r="D1966" s="177"/>
      <c r="E1966" s="177"/>
      <c r="F1966" s="177"/>
      <c r="G1966" s="346" t="s">
        <v>6574</v>
      </c>
      <c r="H1966" s="269"/>
      <c r="I1966" s="232">
        <v>426.93</v>
      </c>
    </row>
    <row r="1967" spans="1:9" ht="15" customHeight="1">
      <c r="A1967" s="351" t="s">
        <v>6575</v>
      </c>
      <c r="B1967" s="268"/>
      <c r="C1967" s="269"/>
      <c r="D1967" s="352" t="s">
        <v>6576</v>
      </c>
      <c r="E1967" s="269"/>
      <c r="F1967" s="226" t="s">
        <v>6577</v>
      </c>
      <c r="G1967" s="226" t="s">
        <v>6578</v>
      </c>
      <c r="H1967" s="226" t="s">
        <v>6579</v>
      </c>
      <c r="I1967" s="226" t="s">
        <v>6580</v>
      </c>
    </row>
    <row r="1968" spans="1:9" ht="9.75" customHeight="1">
      <c r="A1968" s="229" t="s">
        <v>6581</v>
      </c>
      <c r="B1968" s="345" t="s">
        <v>6582</v>
      </c>
      <c r="C1968" s="269"/>
      <c r="D1968" s="350" t="s">
        <v>6583</v>
      </c>
      <c r="E1968" s="269"/>
      <c r="F1968" s="229" t="s">
        <v>6584</v>
      </c>
      <c r="G1968" s="230">
        <v>1</v>
      </c>
      <c r="H1968" s="231">
        <v>536.6</v>
      </c>
      <c r="I1968" s="231">
        <v>536.6</v>
      </c>
    </row>
    <row r="1969" spans="1:9" ht="19.5" customHeight="1">
      <c r="A1969" s="177"/>
      <c r="B1969" s="177"/>
      <c r="C1969" s="177"/>
      <c r="D1969" s="177"/>
      <c r="E1969" s="177"/>
      <c r="F1969" s="177"/>
      <c r="G1969" s="346" t="s">
        <v>6585</v>
      </c>
      <c r="H1969" s="269"/>
      <c r="I1969" s="232">
        <v>536.6</v>
      </c>
    </row>
    <row r="1970" spans="1:9" ht="15" customHeight="1">
      <c r="A1970" s="177"/>
      <c r="B1970" s="177"/>
      <c r="C1970" s="177"/>
      <c r="D1970" s="177"/>
      <c r="E1970" s="177"/>
      <c r="F1970" s="177"/>
      <c r="G1970" s="349" t="s">
        <v>6586</v>
      </c>
      <c r="H1970" s="269"/>
      <c r="I1970" s="218">
        <v>963.53</v>
      </c>
    </row>
    <row r="1971" spans="1:9" ht="15" customHeight="1">
      <c r="A1971" s="177"/>
      <c r="B1971" s="177"/>
      <c r="C1971" s="177"/>
      <c r="D1971" s="177"/>
      <c r="E1971" s="177"/>
      <c r="F1971" s="177"/>
      <c r="G1971" s="349" t="s">
        <v>6587</v>
      </c>
      <c r="H1971" s="269"/>
      <c r="I1971" s="218">
        <v>257.94</v>
      </c>
    </row>
    <row r="1972" spans="1:9" ht="15" customHeight="1">
      <c r="A1972" s="177"/>
      <c r="B1972" s="177"/>
      <c r="C1972" s="177"/>
      <c r="D1972" s="177"/>
      <c r="E1972" s="177"/>
      <c r="F1972" s="177"/>
      <c r="G1972" s="349" t="s">
        <v>6588</v>
      </c>
      <c r="H1972" s="269"/>
      <c r="I1972" s="218">
        <v>1221.47</v>
      </c>
    </row>
    <row r="1973" spans="1:9" ht="15" customHeight="1">
      <c r="A1973" s="177"/>
      <c r="B1973" s="177"/>
      <c r="C1973" s="177"/>
      <c r="D1973" s="347"/>
      <c r="E1973" s="246"/>
      <c r="F1973" s="246"/>
      <c r="G1973" s="177"/>
      <c r="H1973" s="177"/>
      <c r="I1973" s="177"/>
    </row>
    <row r="1974" spans="1:9" ht="15" customHeight="1">
      <c r="A1974" s="348" t="s">
        <v>6589</v>
      </c>
      <c r="B1974" s="268"/>
      <c r="C1974" s="268"/>
      <c r="D1974" s="268"/>
      <c r="E1974" s="268"/>
      <c r="F1974" s="268"/>
      <c r="G1974" s="268"/>
      <c r="H1974" s="268"/>
      <c r="I1974" s="269"/>
    </row>
    <row r="1975" spans="1:9" ht="19.5" customHeight="1">
      <c r="A1975" s="351" t="s">
        <v>6590</v>
      </c>
      <c r="B1975" s="268"/>
      <c r="C1975" s="269"/>
      <c r="D1975" s="352" t="s">
        <v>6591</v>
      </c>
      <c r="E1975" s="269"/>
      <c r="F1975" s="226" t="s">
        <v>6592</v>
      </c>
      <c r="G1975" s="226" t="s">
        <v>6593</v>
      </c>
      <c r="H1975" s="226" t="s">
        <v>6594</v>
      </c>
      <c r="I1975" s="226" t="s">
        <v>6595</v>
      </c>
    </row>
    <row r="1976" spans="1:9" ht="15" customHeight="1">
      <c r="A1976" s="229" t="s">
        <v>6596</v>
      </c>
      <c r="B1976" s="345" t="s">
        <v>6597</v>
      </c>
      <c r="C1976" s="269"/>
      <c r="D1976" s="350" t="s">
        <v>6598</v>
      </c>
      <c r="E1976" s="269"/>
      <c r="F1976" s="229" t="s">
        <v>6599</v>
      </c>
      <c r="G1976" s="230">
        <v>1</v>
      </c>
      <c r="H1976" s="231">
        <v>13.520799999999999</v>
      </c>
      <c r="I1976" s="231">
        <v>13.52</v>
      </c>
    </row>
    <row r="1977" spans="1:9" ht="15" customHeight="1">
      <c r="A1977" s="229" t="s">
        <v>6600</v>
      </c>
      <c r="B1977" s="345" t="s">
        <v>6601</v>
      </c>
      <c r="C1977" s="269"/>
      <c r="D1977" s="350" t="s">
        <v>6602</v>
      </c>
      <c r="E1977" s="269"/>
      <c r="F1977" s="229" t="s">
        <v>6603</v>
      </c>
      <c r="G1977" s="230">
        <v>1</v>
      </c>
      <c r="H1977" s="231">
        <v>16.0152</v>
      </c>
      <c r="I1977" s="231">
        <v>16.02</v>
      </c>
    </row>
    <row r="1978" spans="1:9" ht="15" customHeight="1">
      <c r="A1978" s="177"/>
      <c r="B1978" s="177"/>
      <c r="C1978" s="177"/>
      <c r="D1978" s="177"/>
      <c r="E1978" s="177"/>
      <c r="F1978" s="177"/>
      <c r="G1978" s="346" t="s">
        <v>6604</v>
      </c>
      <c r="H1978" s="269"/>
      <c r="I1978" s="232">
        <v>29.54</v>
      </c>
    </row>
    <row r="1979" spans="1:9" ht="15" customHeight="1">
      <c r="A1979" s="351" t="s">
        <v>6605</v>
      </c>
      <c r="B1979" s="268"/>
      <c r="C1979" s="269"/>
      <c r="D1979" s="352" t="s">
        <v>6606</v>
      </c>
      <c r="E1979" s="269"/>
      <c r="F1979" s="226" t="s">
        <v>6607</v>
      </c>
      <c r="G1979" s="226" t="s">
        <v>6608</v>
      </c>
      <c r="H1979" s="226" t="s">
        <v>6609</v>
      </c>
      <c r="I1979" s="226" t="s">
        <v>6610</v>
      </c>
    </row>
    <row r="1980" spans="1:9" ht="9.75" customHeight="1">
      <c r="A1980" s="229" t="s">
        <v>6611</v>
      </c>
      <c r="B1980" s="345" t="s">
        <v>6612</v>
      </c>
      <c r="C1980" s="269"/>
      <c r="D1980" s="350" t="s">
        <v>6613</v>
      </c>
      <c r="E1980" s="269"/>
      <c r="F1980" s="229" t="s">
        <v>6614</v>
      </c>
      <c r="G1980" s="230">
        <v>1</v>
      </c>
      <c r="H1980" s="231">
        <v>2206.8200000000002</v>
      </c>
      <c r="I1980" s="231">
        <v>2206.8200000000002</v>
      </c>
    </row>
    <row r="1981" spans="1:9" ht="19.5" customHeight="1">
      <c r="A1981" s="177"/>
      <c r="B1981" s="177"/>
      <c r="C1981" s="177"/>
      <c r="D1981" s="177"/>
      <c r="E1981" s="177"/>
      <c r="F1981" s="177"/>
      <c r="G1981" s="346" t="s">
        <v>6615</v>
      </c>
      <c r="H1981" s="269"/>
      <c r="I1981" s="232">
        <v>2206.8200000000002</v>
      </c>
    </row>
    <row r="1982" spans="1:9" ht="15" customHeight="1">
      <c r="A1982" s="177"/>
      <c r="B1982" s="177"/>
      <c r="C1982" s="177"/>
      <c r="D1982" s="177"/>
      <c r="E1982" s="177"/>
      <c r="F1982" s="177"/>
      <c r="G1982" s="349" t="s">
        <v>6616</v>
      </c>
      <c r="H1982" s="269"/>
      <c r="I1982" s="218">
        <v>2236.36</v>
      </c>
    </row>
    <row r="1983" spans="1:9" ht="15" customHeight="1">
      <c r="A1983" s="177"/>
      <c r="B1983" s="177"/>
      <c r="C1983" s="177"/>
      <c r="D1983" s="177"/>
      <c r="E1983" s="177"/>
      <c r="F1983" s="177"/>
      <c r="G1983" s="349" t="s">
        <v>6617</v>
      </c>
      <c r="H1983" s="269"/>
      <c r="I1983" s="218">
        <v>598.66999999999996</v>
      </c>
    </row>
    <row r="1984" spans="1:9" ht="15" customHeight="1">
      <c r="A1984" s="177"/>
      <c r="B1984" s="177"/>
      <c r="C1984" s="177"/>
      <c r="D1984" s="177"/>
      <c r="E1984" s="177"/>
      <c r="F1984" s="177"/>
      <c r="G1984" s="349" t="s">
        <v>6618</v>
      </c>
      <c r="H1984" s="269"/>
      <c r="I1984" s="218">
        <v>2835.03</v>
      </c>
    </row>
    <row r="1985" spans="1:9" ht="15" customHeight="1">
      <c r="A1985" s="177"/>
      <c r="B1985" s="177"/>
      <c r="C1985" s="177"/>
      <c r="D1985" s="347"/>
      <c r="E1985" s="246"/>
      <c r="F1985" s="246"/>
      <c r="G1985" s="177"/>
      <c r="H1985" s="177"/>
      <c r="I1985" s="177"/>
    </row>
    <row r="1986" spans="1:9" ht="15" customHeight="1">
      <c r="A1986" s="348" t="s">
        <v>6619</v>
      </c>
      <c r="B1986" s="268"/>
      <c r="C1986" s="268"/>
      <c r="D1986" s="268"/>
      <c r="E1986" s="268"/>
      <c r="F1986" s="268"/>
      <c r="G1986" s="268"/>
      <c r="H1986" s="268"/>
      <c r="I1986" s="269"/>
    </row>
    <row r="1987" spans="1:9" ht="51.75" customHeight="1">
      <c r="A1987" s="351" t="s">
        <v>6620</v>
      </c>
      <c r="B1987" s="268"/>
      <c r="C1987" s="269"/>
      <c r="D1987" s="352" t="s">
        <v>6621</v>
      </c>
      <c r="E1987" s="269"/>
      <c r="F1987" s="226" t="s">
        <v>6622</v>
      </c>
      <c r="G1987" s="226" t="s">
        <v>6623</v>
      </c>
      <c r="H1987" s="226" t="s">
        <v>6624</v>
      </c>
      <c r="I1987" s="226" t="s">
        <v>6625</v>
      </c>
    </row>
    <row r="1988" spans="1:9" ht="15" customHeight="1">
      <c r="A1988" s="229" t="s">
        <v>6626</v>
      </c>
      <c r="B1988" s="345" t="s">
        <v>6627</v>
      </c>
      <c r="C1988" s="269"/>
      <c r="D1988" s="350" t="s">
        <v>6628</v>
      </c>
      <c r="E1988" s="269"/>
      <c r="F1988" s="229" t="s">
        <v>6629</v>
      </c>
      <c r="G1988" s="230">
        <v>1</v>
      </c>
      <c r="H1988" s="231">
        <v>1059.8800000000001</v>
      </c>
      <c r="I1988" s="231">
        <v>1059.8800000000001</v>
      </c>
    </row>
    <row r="1989" spans="1:9" ht="15" customHeight="1">
      <c r="A1989" s="177"/>
      <c r="B1989" s="177"/>
      <c r="C1989" s="177"/>
      <c r="D1989" s="177"/>
      <c r="E1989" s="177"/>
      <c r="F1989" s="177"/>
      <c r="G1989" s="346" t="s">
        <v>6630</v>
      </c>
      <c r="H1989" s="269"/>
      <c r="I1989" s="232">
        <v>1059.8800000000001</v>
      </c>
    </row>
    <row r="1990" spans="1:9" ht="15" customHeight="1">
      <c r="A1990" s="351" t="s">
        <v>6631</v>
      </c>
      <c r="B1990" s="268"/>
      <c r="C1990" s="269"/>
      <c r="D1990" s="352" t="s">
        <v>6632</v>
      </c>
      <c r="E1990" s="269"/>
      <c r="F1990" s="226" t="s">
        <v>6633</v>
      </c>
      <c r="G1990" s="226" t="s">
        <v>6634</v>
      </c>
      <c r="H1990" s="226" t="s">
        <v>6635</v>
      </c>
      <c r="I1990" s="226" t="s">
        <v>6636</v>
      </c>
    </row>
    <row r="1991" spans="1:9" ht="15" customHeight="1">
      <c r="A1991" s="229" t="s">
        <v>6637</v>
      </c>
      <c r="B1991" s="345" t="s">
        <v>6638</v>
      </c>
      <c r="C1991" s="269"/>
      <c r="D1991" s="350" t="s">
        <v>6639</v>
      </c>
      <c r="E1991" s="269"/>
      <c r="F1991" s="229" t="s">
        <v>6640</v>
      </c>
      <c r="G1991" s="230">
        <v>6.2007000000000003</v>
      </c>
      <c r="H1991" s="231">
        <v>20.21</v>
      </c>
      <c r="I1991" s="231">
        <v>125.32</v>
      </c>
    </row>
    <row r="1992" spans="1:9" ht="9.75" customHeight="1">
      <c r="A1992" s="229" t="s">
        <v>6641</v>
      </c>
      <c r="B1992" s="345" t="s">
        <v>6642</v>
      </c>
      <c r="C1992" s="269"/>
      <c r="D1992" s="350" t="s">
        <v>6643</v>
      </c>
      <c r="E1992" s="269"/>
      <c r="F1992" s="229" t="s">
        <v>6644</v>
      </c>
      <c r="G1992" s="230">
        <v>6.2007000000000003</v>
      </c>
      <c r="H1992" s="231">
        <v>22.78</v>
      </c>
      <c r="I1992" s="231">
        <v>141.25</v>
      </c>
    </row>
    <row r="1993" spans="1:9" ht="19.5" customHeight="1">
      <c r="A1993" s="177"/>
      <c r="B1993" s="177"/>
      <c r="C1993" s="177"/>
      <c r="D1993" s="177"/>
      <c r="E1993" s="177"/>
      <c r="F1993" s="177"/>
      <c r="G1993" s="346" t="s">
        <v>6645</v>
      </c>
      <c r="H1993" s="269"/>
      <c r="I1993" s="232">
        <v>266.57</v>
      </c>
    </row>
    <row r="1994" spans="1:9" ht="15" customHeight="1">
      <c r="A1994" s="177"/>
      <c r="B1994" s="177"/>
      <c r="C1994" s="177"/>
      <c r="D1994" s="177"/>
      <c r="E1994" s="177"/>
      <c r="F1994" s="177"/>
      <c r="G1994" s="349" t="s">
        <v>6646</v>
      </c>
      <c r="H1994" s="269"/>
      <c r="I1994" s="218">
        <v>1326.45</v>
      </c>
    </row>
    <row r="1995" spans="1:9" ht="15" customHeight="1">
      <c r="A1995" s="177"/>
      <c r="B1995" s="177"/>
      <c r="C1995" s="177"/>
      <c r="D1995" s="177"/>
      <c r="E1995" s="177"/>
      <c r="F1995" s="177"/>
      <c r="G1995" s="349" t="s">
        <v>6647</v>
      </c>
      <c r="H1995" s="269"/>
      <c r="I1995" s="218">
        <v>355.09</v>
      </c>
    </row>
    <row r="1996" spans="1:9" ht="15" customHeight="1">
      <c r="A1996" s="177"/>
      <c r="B1996" s="177"/>
      <c r="C1996" s="177"/>
      <c r="D1996" s="177"/>
      <c r="E1996" s="177"/>
      <c r="F1996" s="177"/>
      <c r="G1996" s="349" t="s">
        <v>6648</v>
      </c>
      <c r="H1996" s="269"/>
      <c r="I1996" s="218">
        <v>1681.54</v>
      </c>
    </row>
    <row r="1997" spans="1:9" ht="15" customHeight="1">
      <c r="A1997" s="177"/>
      <c r="B1997" s="177"/>
      <c r="C1997" s="177"/>
      <c r="D1997" s="347"/>
      <c r="E1997" s="246"/>
      <c r="F1997" s="246"/>
      <c r="G1997" s="177"/>
      <c r="H1997" s="177"/>
      <c r="I1997" s="177"/>
    </row>
    <row r="1998" spans="1:9" ht="15" customHeight="1">
      <c r="A1998" s="348" t="s">
        <v>6649</v>
      </c>
      <c r="B1998" s="268"/>
      <c r="C1998" s="268"/>
      <c r="D1998" s="268"/>
      <c r="E1998" s="268"/>
      <c r="F1998" s="268"/>
      <c r="G1998" s="268"/>
      <c r="H1998" s="268"/>
      <c r="I1998" s="269"/>
    </row>
    <row r="1999" spans="1:9" ht="15" customHeight="1">
      <c r="A1999" s="351" t="s">
        <v>6650</v>
      </c>
      <c r="B1999" s="268"/>
      <c r="C1999" s="269"/>
      <c r="D1999" s="352" t="s">
        <v>6651</v>
      </c>
      <c r="E1999" s="269"/>
      <c r="F1999" s="226" t="s">
        <v>6652</v>
      </c>
      <c r="G1999" s="226" t="s">
        <v>6653</v>
      </c>
      <c r="H1999" s="226" t="s">
        <v>6654</v>
      </c>
      <c r="I1999" s="226" t="s">
        <v>6655</v>
      </c>
    </row>
    <row r="2000" spans="1:9" ht="15" customHeight="1">
      <c r="A2000" s="229" t="s">
        <v>6656</v>
      </c>
      <c r="B2000" s="345" t="s">
        <v>6657</v>
      </c>
      <c r="C2000" s="269"/>
      <c r="D2000" s="350" t="s">
        <v>6658</v>
      </c>
      <c r="E2000" s="269"/>
      <c r="F2000" s="229" t="s">
        <v>6659</v>
      </c>
      <c r="G2000" s="230">
        <v>0.25</v>
      </c>
      <c r="H2000" s="231">
        <v>13.520799999999999</v>
      </c>
      <c r="I2000" s="231">
        <v>3.38</v>
      </c>
    </row>
    <row r="2001" spans="1:9" ht="15" customHeight="1">
      <c r="A2001" s="229" t="s">
        <v>6660</v>
      </c>
      <c r="B2001" s="345" t="s">
        <v>6661</v>
      </c>
      <c r="C2001" s="269"/>
      <c r="D2001" s="350" t="s">
        <v>6662</v>
      </c>
      <c r="E2001" s="269"/>
      <c r="F2001" s="229" t="s">
        <v>6663</v>
      </c>
      <c r="G2001" s="230">
        <v>0.25</v>
      </c>
      <c r="H2001" s="231">
        <v>16.0152</v>
      </c>
      <c r="I2001" s="231">
        <v>4.01</v>
      </c>
    </row>
    <row r="2002" spans="1:9" ht="15" customHeight="1">
      <c r="A2002" s="177"/>
      <c r="B2002" s="177"/>
      <c r="C2002" s="177"/>
      <c r="D2002" s="177"/>
      <c r="E2002" s="177"/>
      <c r="F2002" s="177"/>
      <c r="G2002" s="346" t="s">
        <v>6664</v>
      </c>
      <c r="H2002" s="269"/>
      <c r="I2002" s="232">
        <v>7.38</v>
      </c>
    </row>
    <row r="2003" spans="1:9" ht="9.75" customHeight="1">
      <c r="A2003" s="351" t="s">
        <v>6665</v>
      </c>
      <c r="B2003" s="268"/>
      <c r="C2003" s="269"/>
      <c r="D2003" s="352" t="s">
        <v>6666</v>
      </c>
      <c r="E2003" s="269"/>
      <c r="F2003" s="226" t="s">
        <v>6667</v>
      </c>
      <c r="G2003" s="226" t="s">
        <v>6668</v>
      </c>
      <c r="H2003" s="226" t="s">
        <v>6669</v>
      </c>
      <c r="I2003" s="226" t="s">
        <v>6670</v>
      </c>
    </row>
    <row r="2004" spans="1:9" ht="19.5" customHeight="1">
      <c r="A2004" s="229" t="s">
        <v>6671</v>
      </c>
      <c r="B2004" s="345" t="s">
        <v>6672</v>
      </c>
      <c r="C2004" s="269"/>
      <c r="D2004" s="350" t="s">
        <v>6673</v>
      </c>
      <c r="E2004" s="269"/>
      <c r="F2004" s="229" t="s">
        <v>6674</v>
      </c>
      <c r="G2004" s="230">
        <v>1</v>
      </c>
      <c r="H2004" s="231">
        <v>62.04</v>
      </c>
      <c r="I2004" s="231">
        <v>62.04</v>
      </c>
    </row>
    <row r="2005" spans="1:9" ht="15" customHeight="1">
      <c r="A2005" s="177"/>
      <c r="B2005" s="177"/>
      <c r="C2005" s="177"/>
      <c r="D2005" s="177"/>
      <c r="E2005" s="177"/>
      <c r="F2005" s="177"/>
      <c r="G2005" s="346" t="s">
        <v>6675</v>
      </c>
      <c r="H2005" s="269"/>
      <c r="I2005" s="232">
        <v>62.04</v>
      </c>
    </row>
    <row r="2006" spans="1:9" ht="15" customHeight="1">
      <c r="A2006" s="177"/>
      <c r="B2006" s="177"/>
      <c r="C2006" s="177"/>
      <c r="D2006" s="177"/>
      <c r="E2006" s="177"/>
      <c r="F2006" s="177"/>
      <c r="G2006" s="349" t="s">
        <v>6676</v>
      </c>
      <c r="H2006" s="269"/>
      <c r="I2006" s="218">
        <v>69.42</v>
      </c>
    </row>
    <row r="2007" spans="1:9" ht="15" customHeight="1">
      <c r="A2007" s="177"/>
      <c r="B2007" s="177"/>
      <c r="C2007" s="177"/>
      <c r="D2007" s="177"/>
      <c r="E2007" s="177"/>
      <c r="F2007" s="177"/>
      <c r="G2007" s="349" t="s">
        <v>6677</v>
      </c>
      <c r="H2007" s="269"/>
      <c r="I2007" s="218">
        <v>18.579999999999998</v>
      </c>
    </row>
    <row r="2008" spans="1:9" ht="15" customHeight="1">
      <c r="A2008" s="177"/>
      <c r="B2008" s="177"/>
      <c r="C2008" s="177"/>
      <c r="D2008" s="177"/>
      <c r="E2008" s="177"/>
      <c r="F2008" s="177"/>
      <c r="G2008" s="349" t="s">
        <v>6678</v>
      </c>
      <c r="H2008" s="269"/>
      <c r="I2008" s="218">
        <v>88</v>
      </c>
    </row>
    <row r="2009" spans="1:9" ht="15" customHeight="1">
      <c r="A2009" s="177"/>
      <c r="B2009" s="177"/>
      <c r="C2009" s="177"/>
      <c r="D2009" s="347"/>
      <c r="E2009" s="246"/>
      <c r="F2009" s="246"/>
      <c r="G2009" s="177"/>
      <c r="H2009" s="177"/>
      <c r="I2009" s="177"/>
    </row>
    <row r="2010" spans="1:9" ht="15" customHeight="1">
      <c r="A2010" s="348" t="s">
        <v>6679</v>
      </c>
      <c r="B2010" s="268"/>
      <c r="C2010" s="268"/>
      <c r="D2010" s="268"/>
      <c r="E2010" s="268"/>
      <c r="F2010" s="268"/>
      <c r="G2010" s="268"/>
      <c r="H2010" s="268"/>
      <c r="I2010" s="269"/>
    </row>
    <row r="2011" spans="1:9" ht="15" customHeight="1">
      <c r="A2011" s="351" t="s">
        <v>6680</v>
      </c>
      <c r="B2011" s="268"/>
      <c r="C2011" s="269"/>
      <c r="D2011" s="352" t="s">
        <v>6681</v>
      </c>
      <c r="E2011" s="269"/>
      <c r="F2011" s="226" t="s">
        <v>6682</v>
      </c>
      <c r="G2011" s="226" t="s">
        <v>6683</v>
      </c>
      <c r="H2011" s="226" t="s">
        <v>6684</v>
      </c>
      <c r="I2011" s="226" t="s">
        <v>6685</v>
      </c>
    </row>
    <row r="2012" spans="1:9" ht="15" customHeight="1">
      <c r="A2012" s="229" t="s">
        <v>6686</v>
      </c>
      <c r="B2012" s="345" t="s">
        <v>6687</v>
      </c>
      <c r="C2012" s="269"/>
      <c r="D2012" s="350" t="s">
        <v>6688</v>
      </c>
      <c r="E2012" s="269"/>
      <c r="F2012" s="229" t="s">
        <v>6689</v>
      </c>
      <c r="G2012" s="230">
        <v>1</v>
      </c>
      <c r="H2012" s="231">
        <v>13.520799999999999</v>
      </c>
      <c r="I2012" s="231">
        <v>13.52</v>
      </c>
    </row>
    <row r="2013" spans="1:9" ht="15" customHeight="1">
      <c r="A2013" s="229" t="s">
        <v>6690</v>
      </c>
      <c r="B2013" s="345" t="s">
        <v>6691</v>
      </c>
      <c r="C2013" s="269"/>
      <c r="D2013" s="350" t="s">
        <v>6692</v>
      </c>
      <c r="E2013" s="269"/>
      <c r="F2013" s="229" t="s">
        <v>6693</v>
      </c>
      <c r="G2013" s="230">
        <v>1</v>
      </c>
      <c r="H2013" s="231">
        <v>16.0152</v>
      </c>
      <c r="I2013" s="231">
        <v>16.02</v>
      </c>
    </row>
    <row r="2014" spans="1:9" ht="15" customHeight="1">
      <c r="A2014" s="177"/>
      <c r="B2014" s="177"/>
      <c r="C2014" s="177"/>
      <c r="D2014" s="177"/>
      <c r="E2014" s="177"/>
      <c r="F2014" s="177"/>
      <c r="G2014" s="346" t="s">
        <v>6694</v>
      </c>
      <c r="H2014" s="269"/>
      <c r="I2014" s="232">
        <v>29.54</v>
      </c>
    </row>
    <row r="2015" spans="1:9" ht="9.75" customHeight="1">
      <c r="A2015" s="351" t="s">
        <v>6695</v>
      </c>
      <c r="B2015" s="268"/>
      <c r="C2015" s="269"/>
      <c r="D2015" s="352" t="s">
        <v>6696</v>
      </c>
      <c r="E2015" s="269"/>
      <c r="F2015" s="226" t="s">
        <v>6697</v>
      </c>
      <c r="G2015" s="226" t="s">
        <v>6698</v>
      </c>
      <c r="H2015" s="226" t="s">
        <v>6699</v>
      </c>
      <c r="I2015" s="226" t="s">
        <v>6700</v>
      </c>
    </row>
    <row r="2016" spans="1:9" ht="19.5" customHeight="1">
      <c r="A2016" s="229" t="s">
        <v>6701</v>
      </c>
      <c r="B2016" s="345" t="s">
        <v>6702</v>
      </c>
      <c r="C2016" s="269"/>
      <c r="D2016" s="350" t="s">
        <v>6703</v>
      </c>
      <c r="E2016" s="269"/>
      <c r="F2016" s="229" t="s">
        <v>6704</v>
      </c>
      <c r="G2016" s="230">
        <v>1</v>
      </c>
      <c r="H2016" s="231">
        <v>51.17</v>
      </c>
      <c r="I2016" s="231">
        <v>51.17</v>
      </c>
    </row>
    <row r="2017" spans="1:9" ht="15" customHeight="1">
      <c r="A2017" s="177"/>
      <c r="B2017" s="177"/>
      <c r="C2017" s="177"/>
      <c r="D2017" s="177"/>
      <c r="E2017" s="177"/>
      <c r="F2017" s="177"/>
      <c r="G2017" s="346" t="s">
        <v>6705</v>
      </c>
      <c r="H2017" s="269"/>
      <c r="I2017" s="232">
        <v>51.17</v>
      </c>
    </row>
    <row r="2018" spans="1:9" ht="15" customHeight="1">
      <c r="A2018" s="177"/>
      <c r="B2018" s="177"/>
      <c r="C2018" s="177"/>
      <c r="D2018" s="177"/>
      <c r="E2018" s="177"/>
      <c r="F2018" s="177"/>
      <c r="G2018" s="349" t="s">
        <v>6706</v>
      </c>
      <c r="H2018" s="269"/>
      <c r="I2018" s="218">
        <v>80.709999999999994</v>
      </c>
    </row>
    <row r="2019" spans="1:9" ht="15" customHeight="1">
      <c r="A2019" s="177"/>
      <c r="B2019" s="177"/>
      <c r="C2019" s="177"/>
      <c r="D2019" s="177"/>
      <c r="E2019" s="177"/>
      <c r="F2019" s="177"/>
      <c r="G2019" s="349" t="s">
        <v>6707</v>
      </c>
      <c r="H2019" s="269"/>
      <c r="I2019" s="218">
        <v>21.61</v>
      </c>
    </row>
    <row r="2020" spans="1:9" ht="15" customHeight="1">
      <c r="A2020" s="177"/>
      <c r="B2020" s="177"/>
      <c r="C2020" s="177"/>
      <c r="D2020" s="177"/>
      <c r="E2020" s="177"/>
      <c r="F2020" s="177"/>
      <c r="G2020" s="349" t="s">
        <v>6708</v>
      </c>
      <c r="H2020" s="269"/>
      <c r="I2020" s="218">
        <v>102.32</v>
      </c>
    </row>
    <row r="2021" spans="1:9" ht="15" customHeight="1">
      <c r="A2021" s="177"/>
      <c r="B2021" s="177"/>
      <c r="C2021" s="177"/>
      <c r="D2021" s="347"/>
      <c r="E2021" s="246"/>
      <c r="F2021" s="246"/>
      <c r="G2021" s="177"/>
      <c r="H2021" s="177"/>
      <c r="I2021" s="177"/>
    </row>
    <row r="2022" spans="1:9" ht="27.75" customHeight="1">
      <c r="A2022" s="348" t="s">
        <v>6709</v>
      </c>
      <c r="B2022" s="268"/>
      <c r="C2022" s="268"/>
      <c r="D2022" s="268"/>
      <c r="E2022" s="268"/>
      <c r="F2022" s="268"/>
      <c r="G2022" s="268"/>
      <c r="H2022" s="268"/>
      <c r="I2022" s="269"/>
    </row>
    <row r="2023" spans="1:9" ht="15" customHeight="1">
      <c r="A2023" s="351" t="s">
        <v>6710</v>
      </c>
      <c r="B2023" s="268"/>
      <c r="C2023" s="269"/>
      <c r="D2023" s="352" t="s">
        <v>6711</v>
      </c>
      <c r="E2023" s="269"/>
      <c r="F2023" s="226" t="s">
        <v>6712</v>
      </c>
      <c r="G2023" s="226" t="s">
        <v>6713</v>
      </c>
      <c r="H2023" s="226" t="s">
        <v>6714</v>
      </c>
      <c r="I2023" s="226" t="s">
        <v>6715</v>
      </c>
    </row>
    <row r="2024" spans="1:9" ht="15" customHeight="1">
      <c r="A2024" s="229" t="s">
        <v>6716</v>
      </c>
      <c r="B2024" s="345" t="s">
        <v>6717</v>
      </c>
      <c r="C2024" s="269"/>
      <c r="D2024" s="350" t="s">
        <v>6718</v>
      </c>
      <c r="E2024" s="269"/>
      <c r="F2024" s="229" t="s">
        <v>6719</v>
      </c>
      <c r="G2024" s="230">
        <v>0.25</v>
      </c>
      <c r="H2024" s="231">
        <v>13.520799999999999</v>
      </c>
      <c r="I2024" s="231">
        <v>3.38</v>
      </c>
    </row>
    <row r="2025" spans="1:9" ht="15" customHeight="1">
      <c r="A2025" s="177"/>
      <c r="B2025" s="177"/>
      <c r="C2025" s="177"/>
      <c r="D2025" s="177"/>
      <c r="E2025" s="177"/>
      <c r="F2025" s="177"/>
      <c r="G2025" s="346" t="s">
        <v>6720</v>
      </c>
      <c r="H2025" s="269"/>
      <c r="I2025" s="232">
        <v>3.38</v>
      </c>
    </row>
    <row r="2026" spans="1:9" ht="15" customHeight="1">
      <c r="A2026" s="351" t="s">
        <v>6721</v>
      </c>
      <c r="B2026" s="268"/>
      <c r="C2026" s="269"/>
      <c r="D2026" s="352" t="s">
        <v>6722</v>
      </c>
      <c r="E2026" s="269"/>
      <c r="F2026" s="226" t="s">
        <v>6723</v>
      </c>
      <c r="G2026" s="226" t="s">
        <v>6724</v>
      </c>
      <c r="H2026" s="226" t="s">
        <v>6725</v>
      </c>
      <c r="I2026" s="226" t="s">
        <v>6726</v>
      </c>
    </row>
    <row r="2027" spans="1:9" ht="9.75" customHeight="1">
      <c r="A2027" s="229" t="s">
        <v>6727</v>
      </c>
      <c r="B2027" s="345" t="s">
        <v>6728</v>
      </c>
      <c r="C2027" s="269"/>
      <c r="D2027" s="350" t="s">
        <v>6729</v>
      </c>
      <c r="E2027" s="269"/>
      <c r="F2027" s="229" t="s">
        <v>6730</v>
      </c>
      <c r="G2027" s="230">
        <v>1</v>
      </c>
      <c r="H2027" s="231">
        <v>31.89</v>
      </c>
      <c r="I2027" s="231">
        <v>31.89</v>
      </c>
    </row>
    <row r="2028" spans="1:9" ht="19.5" customHeight="1">
      <c r="A2028" s="177"/>
      <c r="B2028" s="177"/>
      <c r="C2028" s="177"/>
      <c r="D2028" s="177"/>
      <c r="E2028" s="177"/>
      <c r="F2028" s="177"/>
      <c r="G2028" s="346" t="s">
        <v>6731</v>
      </c>
      <c r="H2028" s="269"/>
      <c r="I2028" s="232">
        <v>31.89</v>
      </c>
    </row>
    <row r="2029" spans="1:9" ht="9.75" customHeight="1">
      <c r="A2029" s="177"/>
      <c r="B2029" s="177"/>
      <c r="C2029" s="177"/>
      <c r="D2029" s="177"/>
      <c r="E2029" s="177"/>
      <c r="F2029" s="177"/>
      <c r="G2029" s="349" t="s">
        <v>6732</v>
      </c>
      <c r="H2029" s="269"/>
      <c r="I2029" s="218">
        <v>35.270000000000003</v>
      </c>
    </row>
    <row r="2030" spans="1:9" ht="9.75" customHeight="1">
      <c r="A2030" s="177"/>
      <c r="B2030" s="177"/>
      <c r="C2030" s="177"/>
      <c r="D2030" s="177"/>
      <c r="E2030" s="177"/>
      <c r="F2030" s="177"/>
      <c r="G2030" s="349" t="s">
        <v>6733</v>
      </c>
      <c r="H2030" s="269"/>
      <c r="I2030" s="218">
        <v>9.44</v>
      </c>
    </row>
    <row r="2031" spans="1:9" ht="15" customHeight="1">
      <c r="A2031" s="177"/>
      <c r="B2031" s="177"/>
      <c r="C2031" s="177"/>
      <c r="D2031" s="177"/>
      <c r="E2031" s="177"/>
      <c r="F2031" s="177"/>
      <c r="G2031" s="349" t="s">
        <v>6734</v>
      </c>
      <c r="H2031" s="269"/>
      <c r="I2031" s="218">
        <v>44.71</v>
      </c>
    </row>
    <row r="2032" spans="1:9" ht="15" customHeight="1">
      <c r="A2032" s="177"/>
      <c r="B2032" s="177"/>
      <c r="C2032" s="177"/>
      <c r="D2032" s="347"/>
      <c r="E2032" s="246"/>
      <c r="F2032" s="246"/>
      <c r="G2032" s="177"/>
      <c r="H2032" s="177"/>
      <c r="I2032" s="177"/>
    </row>
    <row r="2033" spans="1:9" ht="15" customHeight="1">
      <c r="A2033" s="348" t="s">
        <v>6735</v>
      </c>
      <c r="B2033" s="268"/>
      <c r="C2033" s="268"/>
      <c r="D2033" s="268"/>
      <c r="E2033" s="268"/>
      <c r="F2033" s="268"/>
      <c r="G2033" s="268"/>
      <c r="H2033" s="268"/>
      <c r="I2033" s="269"/>
    </row>
    <row r="2034" spans="1:9" ht="15" customHeight="1">
      <c r="A2034" s="351" t="s">
        <v>6736</v>
      </c>
      <c r="B2034" s="268"/>
      <c r="C2034" s="269"/>
      <c r="D2034" s="352" t="s">
        <v>6737</v>
      </c>
      <c r="E2034" s="269"/>
      <c r="F2034" s="226" t="s">
        <v>6738</v>
      </c>
      <c r="G2034" s="226" t="s">
        <v>6739</v>
      </c>
      <c r="H2034" s="226" t="s">
        <v>6740</v>
      </c>
      <c r="I2034" s="226" t="s">
        <v>6741</v>
      </c>
    </row>
    <row r="2035" spans="1:9" ht="15" customHeight="1">
      <c r="A2035" s="229" t="s">
        <v>6742</v>
      </c>
      <c r="B2035" s="345" t="s">
        <v>6743</v>
      </c>
      <c r="C2035" s="269"/>
      <c r="D2035" s="350" t="s">
        <v>6744</v>
      </c>
      <c r="E2035" s="269"/>
      <c r="F2035" s="229" t="s">
        <v>6745</v>
      </c>
      <c r="G2035" s="230">
        <v>0.1</v>
      </c>
      <c r="H2035" s="231">
        <v>13.520799999999999</v>
      </c>
      <c r="I2035" s="231">
        <v>1.35</v>
      </c>
    </row>
    <row r="2036" spans="1:9" ht="15" customHeight="1">
      <c r="A2036" s="229" t="s">
        <v>6746</v>
      </c>
      <c r="B2036" s="345" t="s">
        <v>6747</v>
      </c>
      <c r="C2036" s="269"/>
      <c r="D2036" s="350" t="s">
        <v>6748</v>
      </c>
      <c r="E2036" s="269"/>
      <c r="F2036" s="229" t="s">
        <v>6749</v>
      </c>
      <c r="G2036" s="230">
        <v>0.1</v>
      </c>
      <c r="H2036" s="231">
        <v>16.0152</v>
      </c>
      <c r="I2036" s="231">
        <v>1.6</v>
      </c>
    </row>
    <row r="2037" spans="1:9" ht="15" customHeight="1">
      <c r="A2037" s="177"/>
      <c r="B2037" s="177"/>
      <c r="C2037" s="177"/>
      <c r="D2037" s="177"/>
      <c r="E2037" s="177"/>
      <c r="F2037" s="177"/>
      <c r="G2037" s="346" t="s">
        <v>6750</v>
      </c>
      <c r="H2037" s="269"/>
      <c r="I2037" s="232">
        <v>2.95</v>
      </c>
    </row>
    <row r="2038" spans="1:9" ht="15" customHeight="1">
      <c r="A2038" s="351" t="s">
        <v>6751</v>
      </c>
      <c r="B2038" s="268"/>
      <c r="C2038" s="269"/>
      <c r="D2038" s="352" t="s">
        <v>6752</v>
      </c>
      <c r="E2038" s="269"/>
      <c r="F2038" s="226" t="s">
        <v>6753</v>
      </c>
      <c r="G2038" s="226" t="s">
        <v>6754</v>
      </c>
      <c r="H2038" s="226" t="s">
        <v>6755</v>
      </c>
      <c r="I2038" s="226" t="s">
        <v>6756</v>
      </c>
    </row>
    <row r="2039" spans="1:9" ht="15" customHeight="1">
      <c r="A2039" s="229" t="s">
        <v>6757</v>
      </c>
      <c r="B2039" s="345" t="s">
        <v>6758</v>
      </c>
      <c r="C2039" s="269"/>
      <c r="D2039" s="350" t="s">
        <v>6759</v>
      </c>
      <c r="E2039" s="269"/>
      <c r="F2039" s="229" t="s">
        <v>6760</v>
      </c>
      <c r="G2039" s="230">
        <v>1</v>
      </c>
      <c r="H2039" s="231">
        <v>5.9</v>
      </c>
      <c r="I2039" s="231">
        <v>5.9</v>
      </c>
    </row>
    <row r="2040" spans="1:9" ht="15" customHeight="1">
      <c r="A2040" s="177"/>
      <c r="B2040" s="177"/>
      <c r="C2040" s="177"/>
      <c r="D2040" s="177"/>
      <c r="E2040" s="177"/>
      <c r="F2040" s="177"/>
      <c r="G2040" s="346" t="s">
        <v>6761</v>
      </c>
      <c r="H2040" s="269"/>
      <c r="I2040" s="232">
        <v>5.9</v>
      </c>
    </row>
    <row r="2041" spans="1:9" ht="15" customHeight="1">
      <c r="A2041" s="177"/>
      <c r="B2041" s="177"/>
      <c r="C2041" s="177"/>
      <c r="D2041" s="177"/>
      <c r="E2041" s="177"/>
      <c r="F2041" s="177"/>
      <c r="G2041" s="349" t="s">
        <v>6762</v>
      </c>
      <c r="H2041" s="269"/>
      <c r="I2041" s="218">
        <v>8.85</v>
      </c>
    </row>
    <row r="2042" spans="1:9" ht="15" customHeight="1">
      <c r="A2042" s="177"/>
      <c r="B2042" s="177"/>
      <c r="C2042" s="177"/>
      <c r="D2042" s="177"/>
      <c r="E2042" s="177"/>
      <c r="F2042" s="177"/>
      <c r="G2042" s="349" t="s">
        <v>6763</v>
      </c>
      <c r="H2042" s="269"/>
      <c r="I2042" s="218">
        <v>2.37</v>
      </c>
    </row>
    <row r="2043" spans="1:9" ht="15" customHeight="1">
      <c r="A2043" s="177"/>
      <c r="B2043" s="177"/>
      <c r="C2043" s="177"/>
      <c r="D2043" s="177"/>
      <c r="E2043" s="177"/>
      <c r="F2043" s="177"/>
      <c r="G2043" s="349" t="s">
        <v>6764</v>
      </c>
      <c r="H2043" s="269"/>
      <c r="I2043" s="218">
        <v>11.22</v>
      </c>
    </row>
    <row r="2044" spans="1:9" ht="15" customHeight="1">
      <c r="A2044" s="177"/>
      <c r="B2044" s="177"/>
      <c r="C2044" s="177"/>
      <c r="D2044" s="347"/>
      <c r="E2044" s="246"/>
      <c r="F2044" s="246"/>
      <c r="G2044" s="177"/>
      <c r="H2044" s="177"/>
      <c r="I2044" s="177"/>
    </row>
    <row r="2045" spans="1:9" ht="15" customHeight="1">
      <c r="A2045" s="348" t="s">
        <v>6765</v>
      </c>
      <c r="B2045" s="268"/>
      <c r="C2045" s="268"/>
      <c r="D2045" s="268"/>
      <c r="E2045" s="268"/>
      <c r="F2045" s="268"/>
      <c r="G2045" s="268"/>
      <c r="H2045" s="268"/>
      <c r="I2045" s="269"/>
    </row>
    <row r="2046" spans="1:9" ht="15" customHeight="1">
      <c r="A2046" s="351" t="s">
        <v>6766</v>
      </c>
      <c r="B2046" s="268"/>
      <c r="C2046" s="269"/>
      <c r="D2046" s="352" t="s">
        <v>6767</v>
      </c>
      <c r="E2046" s="269"/>
      <c r="F2046" s="226" t="s">
        <v>6768</v>
      </c>
      <c r="G2046" s="226" t="s">
        <v>6769</v>
      </c>
      <c r="H2046" s="226" t="s">
        <v>6770</v>
      </c>
      <c r="I2046" s="226" t="s">
        <v>6771</v>
      </c>
    </row>
    <row r="2047" spans="1:9" ht="15" customHeight="1">
      <c r="A2047" s="229" t="s">
        <v>6772</v>
      </c>
      <c r="B2047" s="345" t="s">
        <v>6773</v>
      </c>
      <c r="C2047" s="269"/>
      <c r="D2047" s="350" t="s">
        <v>6774</v>
      </c>
      <c r="E2047" s="269"/>
      <c r="F2047" s="229" t="s">
        <v>6775</v>
      </c>
      <c r="G2047" s="230">
        <v>2.5</v>
      </c>
      <c r="H2047" s="231">
        <v>13.520799999999999</v>
      </c>
      <c r="I2047" s="231">
        <v>33.799999999999997</v>
      </c>
    </row>
    <row r="2048" spans="1:9" ht="15" customHeight="1">
      <c r="A2048" s="229" t="s">
        <v>6776</v>
      </c>
      <c r="B2048" s="345" t="s">
        <v>6777</v>
      </c>
      <c r="C2048" s="269"/>
      <c r="D2048" s="350" t="s">
        <v>6778</v>
      </c>
      <c r="E2048" s="269"/>
      <c r="F2048" s="229" t="s">
        <v>6779</v>
      </c>
      <c r="G2048" s="230">
        <v>2.5</v>
      </c>
      <c r="H2048" s="231">
        <v>16.0152</v>
      </c>
      <c r="I2048" s="231">
        <v>40.049999999999997</v>
      </c>
    </row>
    <row r="2049" spans="1:9" ht="15" customHeight="1">
      <c r="A2049" s="177"/>
      <c r="B2049" s="177"/>
      <c r="C2049" s="177"/>
      <c r="D2049" s="177"/>
      <c r="E2049" s="177"/>
      <c r="F2049" s="177"/>
      <c r="G2049" s="346" t="s">
        <v>6780</v>
      </c>
      <c r="H2049" s="269"/>
      <c r="I2049" s="232">
        <v>73.84</v>
      </c>
    </row>
    <row r="2050" spans="1:9" ht="15" customHeight="1">
      <c r="A2050" s="351" t="s">
        <v>6781</v>
      </c>
      <c r="B2050" s="268"/>
      <c r="C2050" s="269"/>
      <c r="D2050" s="352" t="s">
        <v>6782</v>
      </c>
      <c r="E2050" s="269"/>
      <c r="F2050" s="226" t="s">
        <v>6783</v>
      </c>
      <c r="G2050" s="226" t="s">
        <v>6784</v>
      </c>
      <c r="H2050" s="226" t="s">
        <v>6785</v>
      </c>
      <c r="I2050" s="226" t="s">
        <v>6786</v>
      </c>
    </row>
    <row r="2051" spans="1:9" ht="15" customHeight="1">
      <c r="A2051" s="229" t="s">
        <v>6787</v>
      </c>
      <c r="B2051" s="345" t="s">
        <v>6788</v>
      </c>
      <c r="C2051" s="269"/>
      <c r="D2051" s="350" t="s">
        <v>6789</v>
      </c>
      <c r="E2051" s="269"/>
      <c r="F2051" s="229" t="s">
        <v>6790</v>
      </c>
      <c r="G2051" s="230">
        <v>1</v>
      </c>
      <c r="H2051" s="231">
        <v>1082.52</v>
      </c>
      <c r="I2051" s="231">
        <v>1082.52</v>
      </c>
    </row>
    <row r="2052" spans="1:9" ht="15" customHeight="1">
      <c r="A2052" s="177"/>
      <c r="B2052" s="177"/>
      <c r="C2052" s="177"/>
      <c r="D2052" s="177"/>
      <c r="E2052" s="177"/>
      <c r="F2052" s="177"/>
      <c r="G2052" s="346" t="s">
        <v>6791</v>
      </c>
      <c r="H2052" s="269"/>
      <c r="I2052" s="232">
        <v>1082.52</v>
      </c>
    </row>
    <row r="2053" spans="1:9" ht="15" customHeight="1">
      <c r="A2053" s="177"/>
      <c r="B2053" s="177"/>
      <c r="C2053" s="177"/>
      <c r="D2053" s="177"/>
      <c r="E2053" s="177"/>
      <c r="F2053" s="177"/>
      <c r="G2053" s="349" t="s">
        <v>6792</v>
      </c>
      <c r="H2053" s="269"/>
      <c r="I2053" s="218">
        <v>1156.3599999999999</v>
      </c>
    </row>
    <row r="2054" spans="1:9" ht="15" customHeight="1">
      <c r="A2054" s="177"/>
      <c r="B2054" s="177"/>
      <c r="C2054" s="177"/>
      <c r="D2054" s="177"/>
      <c r="E2054" s="177"/>
      <c r="F2054" s="177"/>
      <c r="G2054" s="349" t="s">
        <v>6793</v>
      </c>
      <c r="H2054" s="269"/>
      <c r="I2054" s="218">
        <v>309.56</v>
      </c>
    </row>
    <row r="2055" spans="1:9" ht="15" customHeight="1">
      <c r="A2055" s="177"/>
      <c r="B2055" s="177"/>
      <c r="C2055" s="177"/>
      <c r="D2055" s="177"/>
      <c r="E2055" s="177"/>
      <c r="F2055" s="177"/>
      <c r="G2055" s="349" t="s">
        <v>6794</v>
      </c>
      <c r="H2055" s="269"/>
      <c r="I2055" s="218">
        <v>1465.92</v>
      </c>
    </row>
    <row r="2056" spans="1:9" ht="15" customHeight="1">
      <c r="A2056" s="177"/>
      <c r="B2056" s="177"/>
      <c r="C2056" s="177"/>
      <c r="D2056" s="347"/>
      <c r="E2056" s="246"/>
      <c r="F2056" s="246"/>
      <c r="G2056" s="177"/>
      <c r="H2056" s="177"/>
      <c r="I2056" s="177"/>
    </row>
    <row r="2057" spans="1:9" ht="15" customHeight="1">
      <c r="A2057" s="348" t="s">
        <v>6795</v>
      </c>
      <c r="B2057" s="268"/>
      <c r="C2057" s="268"/>
      <c r="D2057" s="268"/>
      <c r="E2057" s="268"/>
      <c r="F2057" s="268"/>
      <c r="G2057" s="268"/>
      <c r="H2057" s="268"/>
      <c r="I2057" s="269"/>
    </row>
    <row r="2058" spans="1:9" ht="15" customHeight="1">
      <c r="A2058" s="357" t="s">
        <v>6796</v>
      </c>
      <c r="B2058" s="327"/>
      <c r="C2058" s="362" t="s">
        <v>6797</v>
      </c>
      <c r="D2058" s="266"/>
      <c r="E2058" s="355" t="s">
        <v>6798</v>
      </c>
      <c r="F2058" s="269"/>
      <c r="G2058" s="355" t="s">
        <v>6799</v>
      </c>
      <c r="H2058" s="269"/>
      <c r="I2058" s="360" t="s">
        <v>6800</v>
      </c>
    </row>
    <row r="2059" spans="1:9" ht="15" customHeight="1">
      <c r="A2059" s="335"/>
      <c r="B2059" s="358"/>
      <c r="C2059" s="335"/>
      <c r="D2059" s="332"/>
      <c r="E2059" s="226" t="s">
        <v>6801</v>
      </c>
      <c r="F2059" s="226" t="s">
        <v>6802</v>
      </c>
      <c r="G2059" s="226" t="s">
        <v>6803</v>
      </c>
      <c r="H2059" s="226" t="s">
        <v>6804</v>
      </c>
      <c r="I2059" s="296"/>
    </row>
    <row r="2060" spans="1:9" ht="15" customHeight="1">
      <c r="A2060" s="220" t="s">
        <v>6805</v>
      </c>
      <c r="B2060" s="219" t="s">
        <v>6806</v>
      </c>
      <c r="C2060" s="359">
        <v>2.07E-2</v>
      </c>
      <c r="D2060" s="269"/>
      <c r="E2060" s="227">
        <v>1</v>
      </c>
      <c r="F2060" s="227">
        <v>0</v>
      </c>
      <c r="G2060" s="225">
        <v>35.11</v>
      </c>
      <c r="H2060" s="225">
        <v>14.08</v>
      </c>
      <c r="I2060" s="225">
        <v>0.72677700000000001</v>
      </c>
    </row>
    <row r="2061" spans="1:9" ht="15" customHeight="1">
      <c r="A2061" s="177"/>
      <c r="B2061" s="177"/>
      <c r="C2061" s="177"/>
      <c r="D2061" s="177"/>
      <c r="E2061" s="177"/>
      <c r="F2061" s="177"/>
      <c r="G2061" s="344" t="s">
        <v>6807</v>
      </c>
      <c r="H2061" s="269"/>
      <c r="I2061" s="228">
        <v>0.7268</v>
      </c>
    </row>
    <row r="2062" spans="1:9" ht="15" customHeight="1">
      <c r="A2062" s="353" t="s">
        <v>6808</v>
      </c>
      <c r="B2062" s="268"/>
      <c r="C2062" s="268"/>
      <c r="D2062" s="268"/>
      <c r="E2062" s="269"/>
      <c r="F2062" s="216" t="s">
        <v>6809</v>
      </c>
      <c r="G2062" s="216" t="s">
        <v>6810</v>
      </c>
      <c r="H2062" s="216" t="s">
        <v>6811</v>
      </c>
      <c r="I2062" s="216" t="s">
        <v>6812</v>
      </c>
    </row>
    <row r="2063" spans="1:9" ht="9.75" customHeight="1">
      <c r="A2063" s="220" t="s">
        <v>6813</v>
      </c>
      <c r="B2063" s="354" t="s">
        <v>6814</v>
      </c>
      <c r="C2063" s="268"/>
      <c r="D2063" s="268"/>
      <c r="E2063" s="268"/>
      <c r="F2063" s="220" t="s">
        <v>6815</v>
      </c>
      <c r="G2063" s="224">
        <v>4.5768000000000004</v>
      </c>
      <c r="H2063" s="221">
        <v>13.520799999999999</v>
      </c>
      <c r="I2063" s="221">
        <v>61.88</v>
      </c>
    </row>
    <row r="2064" spans="1:9" ht="19.5" customHeight="1">
      <c r="A2064" s="220" t="s">
        <v>6816</v>
      </c>
      <c r="B2064" s="354" t="s">
        <v>6817</v>
      </c>
      <c r="C2064" s="268"/>
      <c r="D2064" s="268"/>
      <c r="E2064" s="268"/>
      <c r="F2064" s="220" t="s">
        <v>6818</v>
      </c>
      <c r="G2064" s="224">
        <v>9.2799999999999994E-2</v>
      </c>
      <c r="H2064" s="221">
        <v>16.0152</v>
      </c>
      <c r="I2064" s="221">
        <v>1.49</v>
      </c>
    </row>
    <row r="2065" spans="1:9" ht="15" customHeight="1">
      <c r="A2065" s="220" t="s">
        <v>6819</v>
      </c>
      <c r="B2065" s="354" t="s">
        <v>6820</v>
      </c>
      <c r="C2065" s="268"/>
      <c r="D2065" s="268"/>
      <c r="E2065" s="268"/>
      <c r="F2065" s="220" t="s">
        <v>6821</v>
      </c>
      <c r="G2065" s="224">
        <v>1.274</v>
      </c>
      <c r="H2065" s="221">
        <v>16.0152</v>
      </c>
      <c r="I2065" s="221">
        <v>20.41</v>
      </c>
    </row>
    <row r="2066" spans="1:9" ht="27.75" customHeight="1">
      <c r="A2066" s="220" t="s">
        <v>6822</v>
      </c>
      <c r="B2066" s="354" t="s">
        <v>6823</v>
      </c>
      <c r="C2066" s="268"/>
      <c r="D2066" s="268"/>
      <c r="E2066" s="268"/>
      <c r="F2066" s="220" t="s">
        <v>6824</v>
      </c>
      <c r="G2066" s="224">
        <v>3.21</v>
      </c>
      <c r="H2066" s="221">
        <v>16.0152</v>
      </c>
      <c r="I2066" s="221">
        <v>51.42</v>
      </c>
    </row>
    <row r="2067" spans="1:9" ht="19.5" customHeight="1">
      <c r="A2067" s="220" t="s">
        <v>6825</v>
      </c>
      <c r="B2067" s="354" t="s">
        <v>6826</v>
      </c>
      <c r="C2067" s="268"/>
      <c r="D2067" s="268"/>
      <c r="E2067" s="268"/>
      <c r="F2067" s="220" t="s">
        <v>6827</v>
      </c>
      <c r="G2067" s="224">
        <v>5.8000000000000003E-2</v>
      </c>
      <c r="H2067" s="221">
        <v>16.0152</v>
      </c>
      <c r="I2067" s="221">
        <v>0.93</v>
      </c>
    </row>
    <row r="2068" spans="1:9" ht="15" customHeight="1">
      <c r="A2068" s="220" t="s">
        <v>6828</v>
      </c>
      <c r="B2068" s="354" t="s">
        <v>6829</v>
      </c>
      <c r="C2068" s="268"/>
      <c r="D2068" s="268"/>
      <c r="E2068" s="268"/>
      <c r="F2068" s="220" t="s">
        <v>6830</v>
      </c>
      <c r="G2068" s="224">
        <v>0.35930000000000001</v>
      </c>
      <c r="H2068" s="221">
        <v>11.7669</v>
      </c>
      <c r="I2068" s="221">
        <v>4.2300000000000004</v>
      </c>
    </row>
    <row r="2069" spans="1:9" ht="15" customHeight="1">
      <c r="A2069" s="177"/>
      <c r="B2069" s="177"/>
      <c r="C2069" s="177"/>
      <c r="D2069" s="177"/>
      <c r="E2069" s="177"/>
      <c r="F2069" s="177"/>
      <c r="G2069" s="344" t="s">
        <v>6831</v>
      </c>
      <c r="H2069" s="269"/>
      <c r="I2069" s="218">
        <v>140.36000000000001</v>
      </c>
    </row>
    <row r="2070" spans="1:9" ht="15" customHeight="1">
      <c r="A2070" s="177"/>
      <c r="B2070" s="177"/>
      <c r="C2070" s="177"/>
      <c r="D2070" s="177"/>
      <c r="E2070" s="177"/>
      <c r="F2070" s="177"/>
      <c r="G2070" s="363" t="s">
        <v>6832</v>
      </c>
      <c r="H2070" s="364"/>
      <c r="I2070" s="238">
        <v>0</v>
      </c>
    </row>
    <row r="2071" spans="1:9" ht="15" customHeight="1">
      <c r="A2071" s="177"/>
      <c r="B2071" s="177"/>
      <c r="C2071" s="177"/>
      <c r="D2071" s="177"/>
      <c r="E2071" s="177"/>
      <c r="F2071" s="177"/>
      <c r="G2071" s="349" t="s">
        <v>6833</v>
      </c>
      <c r="H2071" s="269"/>
      <c r="I2071" s="225">
        <v>141.08680000000001</v>
      </c>
    </row>
    <row r="2072" spans="1:9" ht="15" customHeight="1">
      <c r="A2072" s="177"/>
      <c r="B2072" s="177"/>
      <c r="C2072" s="177"/>
      <c r="D2072" s="177"/>
      <c r="E2072" s="177"/>
      <c r="F2072" s="177"/>
      <c r="G2072" s="349" t="s">
        <v>6834</v>
      </c>
      <c r="H2072" s="269"/>
      <c r="I2072" s="225">
        <v>1</v>
      </c>
    </row>
    <row r="2073" spans="1:9" ht="15" customHeight="1">
      <c r="A2073" s="177"/>
      <c r="B2073" s="177"/>
      <c r="C2073" s="177"/>
      <c r="D2073" s="177"/>
      <c r="E2073" s="177"/>
      <c r="F2073" s="177"/>
      <c r="G2073" s="349" t="s">
        <v>6835</v>
      </c>
      <c r="H2073" s="269"/>
      <c r="I2073" s="225">
        <v>141.08680000000001</v>
      </c>
    </row>
    <row r="2074" spans="1:9" ht="15" customHeight="1">
      <c r="A2074" s="353" t="s">
        <v>6836</v>
      </c>
      <c r="B2074" s="268"/>
      <c r="C2074" s="268"/>
      <c r="D2074" s="268"/>
      <c r="E2074" s="269"/>
      <c r="F2074" s="216" t="s">
        <v>6837</v>
      </c>
      <c r="G2074" s="216" t="s">
        <v>6838</v>
      </c>
      <c r="H2074" s="216" t="s">
        <v>6839</v>
      </c>
      <c r="I2074" s="216" t="s">
        <v>6840</v>
      </c>
    </row>
    <row r="2075" spans="1:9" ht="15" customHeight="1">
      <c r="A2075" s="220" t="s">
        <v>6841</v>
      </c>
      <c r="B2075" s="354" t="s">
        <v>6842</v>
      </c>
      <c r="C2075" s="268"/>
      <c r="D2075" s="268"/>
      <c r="E2075" s="269"/>
      <c r="F2075" s="220" t="s">
        <v>6843</v>
      </c>
      <c r="G2075" s="224">
        <v>1.3340000000000001</v>
      </c>
      <c r="H2075" s="221">
        <v>8.84</v>
      </c>
      <c r="I2075" s="221">
        <v>11.79</v>
      </c>
    </row>
    <row r="2076" spans="1:9" ht="9.75" customHeight="1">
      <c r="A2076" s="220" t="s">
        <v>6844</v>
      </c>
      <c r="B2076" s="354" t="s">
        <v>6845</v>
      </c>
      <c r="C2076" s="268"/>
      <c r="D2076" s="268"/>
      <c r="E2076" s="269"/>
      <c r="F2076" s="220" t="s">
        <v>6846</v>
      </c>
      <c r="G2076" s="224">
        <v>1.7999999999999999E-2</v>
      </c>
      <c r="H2076" s="221">
        <v>90</v>
      </c>
      <c r="I2076" s="221">
        <v>1.62</v>
      </c>
    </row>
    <row r="2077" spans="1:9" ht="19.5" customHeight="1">
      <c r="A2077" s="220" t="s">
        <v>6847</v>
      </c>
      <c r="B2077" s="354" t="s">
        <v>6848</v>
      </c>
      <c r="C2077" s="268"/>
      <c r="D2077" s="268"/>
      <c r="E2077" s="269"/>
      <c r="F2077" s="220" t="s">
        <v>6849</v>
      </c>
      <c r="G2077" s="224">
        <v>7.6E-3</v>
      </c>
      <c r="H2077" s="221">
        <v>110.44</v>
      </c>
      <c r="I2077" s="221">
        <v>0.84</v>
      </c>
    </row>
    <row r="2078" spans="1:9" ht="15" customHeight="1">
      <c r="A2078" s="220" t="s">
        <v>6850</v>
      </c>
      <c r="B2078" s="354" t="s">
        <v>6851</v>
      </c>
      <c r="C2078" s="268"/>
      <c r="D2078" s="268"/>
      <c r="E2078" s="269"/>
      <c r="F2078" s="220" t="s">
        <v>6852</v>
      </c>
      <c r="G2078" s="224">
        <v>1.78E-2</v>
      </c>
      <c r="H2078" s="221">
        <v>110.44</v>
      </c>
      <c r="I2078" s="221">
        <v>1.97</v>
      </c>
    </row>
    <row r="2079" spans="1:9" ht="15" customHeight="1">
      <c r="A2079" s="220" t="s">
        <v>6853</v>
      </c>
      <c r="B2079" s="354" t="s">
        <v>6854</v>
      </c>
      <c r="C2079" s="268"/>
      <c r="D2079" s="268"/>
      <c r="E2079" s="269"/>
      <c r="F2079" s="220" t="s">
        <v>6855</v>
      </c>
      <c r="G2079" s="224">
        <v>5.4000000000000003E-3</v>
      </c>
      <c r="H2079" s="221">
        <v>110.44</v>
      </c>
      <c r="I2079" s="221">
        <v>0.6</v>
      </c>
    </row>
    <row r="2080" spans="1:9" ht="15" customHeight="1">
      <c r="A2080" s="220" t="s">
        <v>6856</v>
      </c>
      <c r="B2080" s="354" t="s">
        <v>6857</v>
      </c>
      <c r="C2080" s="268"/>
      <c r="D2080" s="268"/>
      <c r="E2080" s="269"/>
      <c r="F2080" s="220" t="s">
        <v>6858</v>
      </c>
      <c r="G2080" s="224">
        <v>8.16</v>
      </c>
      <c r="H2080" s="221">
        <v>26.21</v>
      </c>
      <c r="I2080" s="221">
        <v>213.87</v>
      </c>
    </row>
    <row r="2081" spans="1:9" ht="15" customHeight="1">
      <c r="A2081" s="220" t="s">
        <v>6859</v>
      </c>
      <c r="B2081" s="354" t="s">
        <v>6860</v>
      </c>
      <c r="C2081" s="268"/>
      <c r="D2081" s="268"/>
      <c r="E2081" s="269"/>
      <c r="F2081" s="220" t="s">
        <v>6861</v>
      </c>
      <c r="G2081" s="224">
        <v>9.8658000000000001</v>
      </c>
      <c r="H2081" s="221">
        <v>0.46</v>
      </c>
      <c r="I2081" s="221">
        <v>4.54</v>
      </c>
    </row>
    <row r="2082" spans="1:9" ht="19.5" customHeight="1">
      <c r="A2082" s="220" t="s">
        <v>6862</v>
      </c>
      <c r="B2082" s="354" t="s">
        <v>6863</v>
      </c>
      <c r="C2082" s="268"/>
      <c r="D2082" s="268"/>
      <c r="E2082" s="269"/>
      <c r="F2082" s="220" t="s">
        <v>6864</v>
      </c>
      <c r="G2082" s="224">
        <v>0.39200000000000002</v>
      </c>
      <c r="H2082" s="221">
        <v>10.81</v>
      </c>
      <c r="I2082" s="221">
        <v>4.24</v>
      </c>
    </row>
    <row r="2083" spans="1:9" ht="15" customHeight="1">
      <c r="A2083" s="220" t="s">
        <v>6865</v>
      </c>
      <c r="B2083" s="354" t="s">
        <v>6866</v>
      </c>
      <c r="C2083" s="268"/>
      <c r="D2083" s="268"/>
      <c r="E2083" s="269"/>
      <c r="F2083" s="220" t="s">
        <v>6867</v>
      </c>
      <c r="G2083" s="224">
        <v>1</v>
      </c>
      <c r="H2083" s="221">
        <v>156.30000000000001</v>
      </c>
      <c r="I2083" s="221">
        <v>156.30000000000001</v>
      </c>
    </row>
    <row r="2084" spans="1:9" ht="15" customHeight="1">
      <c r="A2084" s="220" t="s">
        <v>6868</v>
      </c>
      <c r="B2084" s="354" t="s">
        <v>6869</v>
      </c>
      <c r="C2084" s="268"/>
      <c r="D2084" s="268"/>
      <c r="E2084" s="269"/>
      <c r="F2084" s="220" t="s">
        <v>6870</v>
      </c>
      <c r="G2084" s="224">
        <v>0.14699999999999999</v>
      </c>
      <c r="H2084" s="221">
        <v>18.829999999999998</v>
      </c>
      <c r="I2084" s="221">
        <v>2.77</v>
      </c>
    </row>
    <row r="2085" spans="1:9" ht="19.5" customHeight="1">
      <c r="A2085" s="220" t="s">
        <v>6871</v>
      </c>
      <c r="B2085" s="354" t="s">
        <v>6872</v>
      </c>
      <c r="C2085" s="268"/>
      <c r="D2085" s="268"/>
      <c r="E2085" s="269"/>
      <c r="F2085" s="220" t="s">
        <v>6873</v>
      </c>
      <c r="G2085" s="224">
        <v>0.49</v>
      </c>
      <c r="H2085" s="221">
        <v>9.19</v>
      </c>
      <c r="I2085" s="221">
        <v>4.5</v>
      </c>
    </row>
    <row r="2086" spans="1:9" ht="27.75" customHeight="1">
      <c r="A2086" s="220" t="s">
        <v>6874</v>
      </c>
      <c r="B2086" s="354" t="s">
        <v>6875</v>
      </c>
      <c r="C2086" s="268"/>
      <c r="D2086" s="268"/>
      <c r="E2086" s="269"/>
      <c r="F2086" s="220" t="s">
        <v>6876</v>
      </c>
      <c r="G2086" s="224">
        <v>0.98</v>
      </c>
      <c r="H2086" s="221">
        <v>52.27</v>
      </c>
      <c r="I2086" s="221">
        <v>51.22</v>
      </c>
    </row>
    <row r="2087" spans="1:9" ht="15" customHeight="1">
      <c r="A2087" s="177"/>
      <c r="B2087" s="177"/>
      <c r="C2087" s="177"/>
      <c r="D2087" s="177"/>
      <c r="E2087" s="177"/>
      <c r="F2087" s="177"/>
      <c r="G2087" s="344" t="s">
        <v>6877</v>
      </c>
      <c r="H2087" s="269"/>
      <c r="I2087" s="218">
        <v>454.26</v>
      </c>
    </row>
    <row r="2088" spans="1:9" ht="15" customHeight="1">
      <c r="A2088" s="177"/>
      <c r="B2088" s="177"/>
      <c r="C2088" s="177"/>
      <c r="D2088" s="177"/>
      <c r="E2088" s="177"/>
      <c r="F2088" s="177"/>
      <c r="G2088" s="349" t="s">
        <v>6878</v>
      </c>
      <c r="H2088" s="269"/>
      <c r="I2088" s="221">
        <v>595.34680000000003</v>
      </c>
    </row>
    <row r="2089" spans="1:9" ht="15" customHeight="1">
      <c r="A2089" s="177"/>
      <c r="B2089" s="177"/>
      <c r="C2089" s="177"/>
      <c r="D2089" s="177"/>
      <c r="E2089" s="177"/>
      <c r="F2089" s="177"/>
      <c r="G2089" s="349" t="s">
        <v>6879</v>
      </c>
      <c r="H2089" s="269"/>
      <c r="I2089" s="218">
        <v>595.32000000000005</v>
      </c>
    </row>
    <row r="2090" spans="1:9" ht="15" customHeight="1">
      <c r="A2090" s="177"/>
      <c r="B2090" s="177"/>
      <c r="C2090" s="177"/>
      <c r="D2090" s="177"/>
      <c r="E2090" s="177"/>
      <c r="F2090" s="177"/>
      <c r="G2090" s="349" t="s">
        <v>6880</v>
      </c>
      <c r="H2090" s="269"/>
      <c r="I2090" s="218">
        <v>159.37</v>
      </c>
    </row>
    <row r="2091" spans="1:9" ht="9.75" customHeight="1">
      <c r="A2091" s="177"/>
      <c r="B2091" s="177"/>
      <c r="C2091" s="177"/>
      <c r="D2091" s="177"/>
      <c r="E2091" s="177"/>
      <c r="F2091" s="177"/>
      <c r="G2091" s="349" t="s">
        <v>6881</v>
      </c>
      <c r="H2091" s="269"/>
      <c r="I2091" s="218">
        <v>754.69</v>
      </c>
    </row>
    <row r="2092" spans="1:9" ht="19.5" customHeight="1">
      <c r="A2092" s="177"/>
      <c r="B2092" s="177"/>
      <c r="C2092" s="177"/>
      <c r="D2092" s="347"/>
      <c r="E2092" s="246"/>
      <c r="F2092" s="246"/>
      <c r="G2092" s="177"/>
      <c r="H2092" s="177"/>
      <c r="I2092" s="177"/>
    </row>
    <row r="2093" spans="1:9" ht="15" customHeight="1">
      <c r="A2093" s="348" t="s">
        <v>6882</v>
      </c>
      <c r="B2093" s="268"/>
      <c r="C2093" s="268"/>
      <c r="D2093" s="268"/>
      <c r="E2093" s="268"/>
      <c r="F2093" s="268"/>
      <c r="G2093" s="268"/>
      <c r="H2093" s="268"/>
      <c r="I2093" s="269"/>
    </row>
    <row r="2094" spans="1:9" ht="15" customHeight="1">
      <c r="A2094" s="351" t="s">
        <v>6883</v>
      </c>
      <c r="B2094" s="268"/>
      <c r="C2094" s="269"/>
      <c r="D2094" s="352" t="s">
        <v>6884</v>
      </c>
      <c r="E2094" s="269"/>
      <c r="F2094" s="226" t="s">
        <v>6885</v>
      </c>
      <c r="G2094" s="226" t="s">
        <v>6886</v>
      </c>
      <c r="H2094" s="226" t="s">
        <v>6887</v>
      </c>
      <c r="I2094" s="226" t="s">
        <v>6888</v>
      </c>
    </row>
    <row r="2095" spans="1:9" ht="15" customHeight="1">
      <c r="A2095" s="229" t="s">
        <v>6889</v>
      </c>
      <c r="B2095" s="345" t="s">
        <v>6890</v>
      </c>
      <c r="C2095" s="269"/>
      <c r="D2095" s="350" t="s">
        <v>6891</v>
      </c>
      <c r="E2095" s="269"/>
      <c r="F2095" s="229" t="s">
        <v>6892</v>
      </c>
      <c r="G2095" s="230">
        <v>1.0149999999999999</v>
      </c>
      <c r="H2095" s="231">
        <v>49.51</v>
      </c>
      <c r="I2095" s="231">
        <v>50.25</v>
      </c>
    </row>
    <row r="2096" spans="1:9" ht="15" customHeight="1">
      <c r="A2096" s="229" t="s">
        <v>6893</v>
      </c>
      <c r="B2096" s="345" t="s">
        <v>6894</v>
      </c>
      <c r="C2096" s="269"/>
      <c r="D2096" s="350" t="s">
        <v>6895</v>
      </c>
      <c r="E2096" s="269"/>
      <c r="F2096" s="229" t="s">
        <v>6896</v>
      </c>
      <c r="G2096" s="230">
        <v>8.9999999999999993E-3</v>
      </c>
      <c r="H2096" s="231">
        <v>4.5999999999999996</v>
      </c>
      <c r="I2096" s="231">
        <v>0.04</v>
      </c>
    </row>
    <row r="2097" spans="1:9" ht="15" customHeight="1">
      <c r="A2097" s="177"/>
      <c r="B2097" s="177"/>
      <c r="C2097" s="177"/>
      <c r="D2097" s="177"/>
      <c r="E2097" s="177"/>
      <c r="F2097" s="177"/>
      <c r="G2097" s="346" t="s">
        <v>6897</v>
      </c>
      <c r="H2097" s="269"/>
      <c r="I2097" s="232">
        <v>50.29</v>
      </c>
    </row>
    <row r="2098" spans="1:9" ht="15" customHeight="1">
      <c r="A2098" s="351" t="s">
        <v>6898</v>
      </c>
      <c r="B2098" s="268"/>
      <c r="C2098" s="269"/>
      <c r="D2098" s="352" t="s">
        <v>6899</v>
      </c>
      <c r="E2098" s="269"/>
      <c r="F2098" s="226" t="s">
        <v>6900</v>
      </c>
      <c r="G2098" s="226" t="s">
        <v>6901</v>
      </c>
      <c r="H2098" s="226" t="s">
        <v>6902</v>
      </c>
      <c r="I2098" s="226" t="s">
        <v>6903</v>
      </c>
    </row>
    <row r="2099" spans="1:9" ht="15" customHeight="1">
      <c r="A2099" s="229" t="s">
        <v>6904</v>
      </c>
      <c r="B2099" s="345" t="s">
        <v>6905</v>
      </c>
      <c r="C2099" s="269"/>
      <c r="D2099" s="350" t="s">
        <v>6906</v>
      </c>
      <c r="E2099" s="269"/>
      <c r="F2099" s="229" t="s">
        <v>6907</v>
      </c>
      <c r="G2099" s="230">
        <v>8.3000000000000004E-2</v>
      </c>
      <c r="H2099" s="231">
        <v>20.21</v>
      </c>
      <c r="I2099" s="231">
        <v>1.68</v>
      </c>
    </row>
    <row r="2100" spans="1:9" ht="19.5" customHeight="1">
      <c r="A2100" s="229" t="s">
        <v>6908</v>
      </c>
      <c r="B2100" s="345" t="s">
        <v>6909</v>
      </c>
      <c r="C2100" s="269"/>
      <c r="D2100" s="350" t="s">
        <v>6910</v>
      </c>
      <c r="E2100" s="269"/>
      <c r="F2100" s="229" t="s">
        <v>6911</v>
      </c>
      <c r="G2100" s="230">
        <v>8.3000000000000004E-2</v>
      </c>
      <c r="H2100" s="231">
        <v>22.78</v>
      </c>
      <c r="I2100" s="231">
        <v>1.89</v>
      </c>
    </row>
    <row r="2101" spans="1:9" ht="27.75" customHeight="1">
      <c r="A2101" s="177"/>
      <c r="B2101" s="177"/>
      <c r="C2101" s="177"/>
      <c r="D2101" s="177"/>
      <c r="E2101" s="177"/>
      <c r="F2101" s="177"/>
      <c r="G2101" s="346" t="s">
        <v>6912</v>
      </c>
      <c r="H2101" s="269"/>
      <c r="I2101" s="232">
        <v>3.57</v>
      </c>
    </row>
    <row r="2102" spans="1:9" ht="15" customHeight="1">
      <c r="A2102" s="177"/>
      <c r="B2102" s="177"/>
      <c r="C2102" s="177"/>
      <c r="D2102" s="177"/>
      <c r="E2102" s="177"/>
      <c r="F2102" s="177"/>
      <c r="G2102" s="349" t="s">
        <v>6913</v>
      </c>
      <c r="H2102" s="269"/>
      <c r="I2102" s="218">
        <v>53.86</v>
      </c>
    </row>
    <row r="2103" spans="1:9" ht="15" customHeight="1">
      <c r="A2103" s="177"/>
      <c r="B2103" s="177"/>
      <c r="C2103" s="177"/>
      <c r="D2103" s="177"/>
      <c r="E2103" s="177"/>
      <c r="F2103" s="177"/>
      <c r="G2103" s="349" t="s">
        <v>6914</v>
      </c>
      <c r="H2103" s="269"/>
      <c r="I2103" s="218">
        <v>14.42</v>
      </c>
    </row>
    <row r="2104" spans="1:9" ht="15" customHeight="1">
      <c r="A2104" s="177"/>
      <c r="B2104" s="177"/>
      <c r="C2104" s="177"/>
      <c r="D2104" s="177"/>
      <c r="E2104" s="177"/>
      <c r="F2104" s="177"/>
      <c r="G2104" s="349" t="s">
        <v>6915</v>
      </c>
      <c r="H2104" s="269"/>
      <c r="I2104" s="218">
        <v>68.28</v>
      </c>
    </row>
    <row r="2105" spans="1:9" ht="15" customHeight="1">
      <c r="A2105" s="177"/>
      <c r="B2105" s="177"/>
      <c r="C2105" s="177"/>
      <c r="D2105" s="347"/>
      <c r="E2105" s="246"/>
      <c r="F2105" s="246"/>
      <c r="G2105" s="177"/>
      <c r="H2105" s="177"/>
      <c r="I2105" s="177"/>
    </row>
    <row r="2106" spans="1:9" ht="9.75" customHeight="1">
      <c r="A2106" s="348" t="s">
        <v>6916</v>
      </c>
      <c r="B2106" s="268"/>
      <c r="C2106" s="268"/>
      <c r="D2106" s="268"/>
      <c r="E2106" s="268"/>
      <c r="F2106" s="268"/>
      <c r="G2106" s="268"/>
      <c r="H2106" s="268"/>
      <c r="I2106" s="269"/>
    </row>
    <row r="2107" spans="1:9" ht="19.5" customHeight="1">
      <c r="A2107" s="351" t="s">
        <v>6917</v>
      </c>
      <c r="B2107" s="268"/>
      <c r="C2107" s="269"/>
      <c r="D2107" s="352" t="s">
        <v>6918</v>
      </c>
      <c r="E2107" s="269"/>
      <c r="F2107" s="226" t="s">
        <v>6919</v>
      </c>
      <c r="G2107" s="226" t="s">
        <v>6920</v>
      </c>
      <c r="H2107" s="226" t="s">
        <v>6921</v>
      </c>
      <c r="I2107" s="226" t="s">
        <v>6922</v>
      </c>
    </row>
    <row r="2108" spans="1:9" ht="15" customHeight="1">
      <c r="A2108" s="229" t="s">
        <v>6923</v>
      </c>
      <c r="B2108" s="345" t="s">
        <v>6924</v>
      </c>
      <c r="C2108" s="269"/>
      <c r="D2108" s="350" t="s">
        <v>6925</v>
      </c>
      <c r="E2108" s="269"/>
      <c r="F2108" s="229" t="s">
        <v>6926</v>
      </c>
      <c r="G2108" s="230">
        <v>0.54600000000000004</v>
      </c>
      <c r="H2108" s="231">
        <v>23.83</v>
      </c>
      <c r="I2108" s="231">
        <v>13.01</v>
      </c>
    </row>
    <row r="2109" spans="1:9" ht="15" customHeight="1">
      <c r="A2109" s="177"/>
      <c r="B2109" s="177"/>
      <c r="C2109" s="177"/>
      <c r="D2109" s="177"/>
      <c r="E2109" s="177"/>
      <c r="F2109" s="177"/>
      <c r="G2109" s="346" t="s">
        <v>6927</v>
      </c>
      <c r="H2109" s="269"/>
      <c r="I2109" s="232">
        <v>13.01</v>
      </c>
    </row>
    <row r="2110" spans="1:9" ht="15" customHeight="1">
      <c r="A2110" s="351" t="s">
        <v>6928</v>
      </c>
      <c r="B2110" s="268"/>
      <c r="C2110" s="269"/>
      <c r="D2110" s="352" t="s">
        <v>6929</v>
      </c>
      <c r="E2110" s="269"/>
      <c r="F2110" s="226" t="s">
        <v>6930</v>
      </c>
      <c r="G2110" s="226" t="s">
        <v>6931</v>
      </c>
      <c r="H2110" s="226" t="s">
        <v>6932</v>
      </c>
      <c r="I2110" s="226" t="s">
        <v>6933</v>
      </c>
    </row>
    <row r="2111" spans="1:9" ht="15" customHeight="1">
      <c r="A2111" s="229" t="s">
        <v>6934</v>
      </c>
      <c r="B2111" s="345" t="s">
        <v>6935</v>
      </c>
      <c r="C2111" s="269"/>
      <c r="D2111" s="350" t="s">
        <v>6936</v>
      </c>
      <c r="E2111" s="269"/>
      <c r="F2111" s="229" t="s">
        <v>6937</v>
      </c>
      <c r="G2111" s="230">
        <v>1</v>
      </c>
      <c r="H2111" s="231">
        <v>7452.4</v>
      </c>
      <c r="I2111" s="231">
        <v>7452.4</v>
      </c>
    </row>
    <row r="2112" spans="1:9" ht="15" customHeight="1">
      <c r="A2112" s="177"/>
      <c r="B2112" s="177"/>
      <c r="C2112" s="177"/>
      <c r="D2112" s="177"/>
      <c r="E2112" s="177"/>
      <c r="F2112" s="177"/>
      <c r="G2112" s="346" t="s">
        <v>6938</v>
      </c>
      <c r="H2112" s="269"/>
      <c r="I2112" s="232">
        <v>7452.4</v>
      </c>
    </row>
    <row r="2113" spans="1:9" ht="15" customHeight="1">
      <c r="A2113" s="351" t="s">
        <v>6939</v>
      </c>
      <c r="B2113" s="268"/>
      <c r="C2113" s="269"/>
      <c r="D2113" s="352" t="s">
        <v>6940</v>
      </c>
      <c r="E2113" s="269"/>
      <c r="F2113" s="226" t="s">
        <v>6941</v>
      </c>
      <c r="G2113" s="226" t="s">
        <v>6942</v>
      </c>
      <c r="H2113" s="226" t="s">
        <v>6943</v>
      </c>
      <c r="I2113" s="226" t="s">
        <v>6944</v>
      </c>
    </row>
    <row r="2114" spans="1:9" ht="15" customHeight="1">
      <c r="A2114" s="229" t="s">
        <v>6945</v>
      </c>
      <c r="B2114" s="345" t="s">
        <v>6946</v>
      </c>
      <c r="C2114" s="269"/>
      <c r="D2114" s="350" t="s">
        <v>6947</v>
      </c>
      <c r="E2114" s="269"/>
      <c r="F2114" s="229" t="s">
        <v>6948</v>
      </c>
      <c r="G2114" s="230">
        <v>0.54600000000000004</v>
      </c>
      <c r="H2114" s="231">
        <v>31.32</v>
      </c>
      <c r="I2114" s="231">
        <v>17.100000000000001</v>
      </c>
    </row>
    <row r="2115" spans="1:9" ht="19.5" customHeight="1">
      <c r="A2115" s="229" t="s">
        <v>6949</v>
      </c>
      <c r="B2115" s="345" t="s">
        <v>6950</v>
      </c>
      <c r="C2115" s="269"/>
      <c r="D2115" s="350" t="s">
        <v>6951</v>
      </c>
      <c r="E2115" s="269"/>
      <c r="F2115" s="229" t="s">
        <v>6952</v>
      </c>
      <c r="G2115" s="230">
        <v>1</v>
      </c>
      <c r="H2115" s="231">
        <v>12.68</v>
      </c>
      <c r="I2115" s="231">
        <v>12.68</v>
      </c>
    </row>
    <row r="2116" spans="1:9" ht="27.75" customHeight="1">
      <c r="A2116" s="177"/>
      <c r="B2116" s="177"/>
      <c r="C2116" s="177"/>
      <c r="D2116" s="177"/>
      <c r="E2116" s="177"/>
      <c r="F2116" s="177"/>
      <c r="G2116" s="346" t="s">
        <v>6953</v>
      </c>
      <c r="H2116" s="269"/>
      <c r="I2116" s="232">
        <v>29.78</v>
      </c>
    </row>
    <row r="2117" spans="1:9" ht="15" customHeight="1">
      <c r="A2117" s="177"/>
      <c r="B2117" s="177"/>
      <c r="C2117" s="177"/>
      <c r="D2117" s="177"/>
      <c r="E2117" s="177"/>
      <c r="F2117" s="177"/>
      <c r="G2117" s="349" t="s">
        <v>6954</v>
      </c>
      <c r="H2117" s="269"/>
      <c r="I2117" s="218">
        <v>7495.19</v>
      </c>
    </row>
    <row r="2118" spans="1:9" ht="15" customHeight="1">
      <c r="A2118" s="177"/>
      <c r="B2118" s="177"/>
      <c r="C2118" s="177"/>
      <c r="D2118" s="177"/>
      <c r="E2118" s="177"/>
      <c r="F2118" s="177"/>
      <c r="G2118" s="349" t="s">
        <v>6955</v>
      </c>
      <c r="H2118" s="269"/>
      <c r="I2118" s="218">
        <v>2006.46</v>
      </c>
    </row>
    <row r="2119" spans="1:9" ht="15" customHeight="1">
      <c r="A2119" s="177"/>
      <c r="B2119" s="177"/>
      <c r="C2119" s="177"/>
      <c r="D2119" s="177"/>
      <c r="E2119" s="177"/>
      <c r="F2119" s="177"/>
      <c r="G2119" s="349" t="s">
        <v>6956</v>
      </c>
      <c r="H2119" s="269"/>
      <c r="I2119" s="218">
        <v>9501.65</v>
      </c>
    </row>
    <row r="2120" spans="1:9" ht="15" customHeight="1">
      <c r="A2120" s="177"/>
      <c r="B2120" s="177"/>
      <c r="C2120" s="177"/>
      <c r="D2120" s="347"/>
      <c r="E2120" s="246"/>
      <c r="F2120" s="246"/>
      <c r="G2120" s="177"/>
      <c r="H2120" s="177"/>
      <c r="I2120" s="177"/>
    </row>
    <row r="2121" spans="1:9" ht="9.75" customHeight="1">
      <c r="A2121" s="348" t="s">
        <v>6957</v>
      </c>
      <c r="B2121" s="268"/>
      <c r="C2121" s="268"/>
      <c r="D2121" s="268"/>
      <c r="E2121" s="268"/>
      <c r="F2121" s="268"/>
      <c r="G2121" s="268"/>
      <c r="H2121" s="268"/>
      <c r="I2121" s="269"/>
    </row>
    <row r="2122" spans="1:9" ht="19.5" customHeight="1">
      <c r="A2122" s="351" t="s">
        <v>6958</v>
      </c>
      <c r="B2122" s="268"/>
      <c r="C2122" s="269"/>
      <c r="D2122" s="352" t="s">
        <v>6959</v>
      </c>
      <c r="E2122" s="269"/>
      <c r="F2122" s="226" t="s">
        <v>6960</v>
      </c>
      <c r="G2122" s="226" t="s">
        <v>6961</v>
      </c>
      <c r="H2122" s="226" t="s">
        <v>6962</v>
      </c>
      <c r="I2122" s="226" t="s">
        <v>6963</v>
      </c>
    </row>
    <row r="2123" spans="1:9" ht="15" customHeight="1">
      <c r="A2123" s="229" t="s">
        <v>6964</v>
      </c>
      <c r="B2123" s="345" t="s">
        <v>6965</v>
      </c>
      <c r="C2123" s="269"/>
      <c r="D2123" s="350" t="s">
        <v>6966</v>
      </c>
      <c r="E2123" s="269"/>
      <c r="F2123" s="229" t="s">
        <v>6967</v>
      </c>
      <c r="G2123" s="230">
        <v>1</v>
      </c>
      <c r="H2123" s="231">
        <v>248.94</v>
      </c>
      <c r="I2123" s="231">
        <v>248.94</v>
      </c>
    </row>
    <row r="2124" spans="1:9" ht="15" customHeight="1">
      <c r="A2124" s="177"/>
      <c r="B2124" s="177"/>
      <c r="C2124" s="177"/>
      <c r="D2124" s="177"/>
      <c r="E2124" s="177"/>
      <c r="F2124" s="177"/>
      <c r="G2124" s="346" t="s">
        <v>6968</v>
      </c>
      <c r="H2124" s="269"/>
      <c r="I2124" s="232">
        <v>248.94</v>
      </c>
    </row>
    <row r="2125" spans="1:9" ht="15" customHeight="1">
      <c r="A2125" s="351" t="s">
        <v>6969</v>
      </c>
      <c r="B2125" s="268"/>
      <c r="C2125" s="269"/>
      <c r="D2125" s="352" t="s">
        <v>6970</v>
      </c>
      <c r="E2125" s="269"/>
      <c r="F2125" s="226" t="s">
        <v>6971</v>
      </c>
      <c r="G2125" s="226" t="s">
        <v>6972</v>
      </c>
      <c r="H2125" s="226" t="s">
        <v>6973</v>
      </c>
      <c r="I2125" s="226" t="s">
        <v>6974</v>
      </c>
    </row>
    <row r="2126" spans="1:9" ht="15" customHeight="1">
      <c r="A2126" s="229" t="s">
        <v>6975</v>
      </c>
      <c r="B2126" s="345" t="s">
        <v>6976</v>
      </c>
      <c r="C2126" s="269"/>
      <c r="D2126" s="350" t="s">
        <v>6977</v>
      </c>
      <c r="E2126" s="269"/>
      <c r="F2126" s="229" t="s">
        <v>6978</v>
      </c>
      <c r="G2126" s="230">
        <v>0.54600000000000004</v>
      </c>
      <c r="H2126" s="231">
        <v>23.83</v>
      </c>
      <c r="I2126" s="231">
        <v>13.01</v>
      </c>
    </row>
    <row r="2127" spans="1:9" ht="15" customHeight="1">
      <c r="A2127" s="177"/>
      <c r="B2127" s="177"/>
      <c r="C2127" s="177"/>
      <c r="D2127" s="177"/>
      <c r="E2127" s="177"/>
      <c r="F2127" s="177"/>
      <c r="G2127" s="346" t="s">
        <v>6979</v>
      </c>
      <c r="H2127" s="269"/>
      <c r="I2127" s="232">
        <v>13.01</v>
      </c>
    </row>
    <row r="2128" spans="1:9" ht="15" customHeight="1">
      <c r="A2128" s="351" t="s">
        <v>6980</v>
      </c>
      <c r="B2128" s="268"/>
      <c r="C2128" s="269"/>
      <c r="D2128" s="352" t="s">
        <v>6981</v>
      </c>
      <c r="E2128" s="269"/>
      <c r="F2128" s="226" t="s">
        <v>6982</v>
      </c>
      <c r="G2128" s="226" t="s">
        <v>6983</v>
      </c>
      <c r="H2128" s="226" t="s">
        <v>6984</v>
      </c>
      <c r="I2128" s="226" t="s">
        <v>6985</v>
      </c>
    </row>
    <row r="2129" spans="1:9" ht="15" customHeight="1">
      <c r="A2129" s="229" t="s">
        <v>6986</v>
      </c>
      <c r="B2129" s="345" t="s">
        <v>6987</v>
      </c>
      <c r="C2129" s="269"/>
      <c r="D2129" s="350" t="s">
        <v>6988</v>
      </c>
      <c r="E2129" s="269"/>
      <c r="F2129" s="229" t="s">
        <v>6989</v>
      </c>
      <c r="G2129" s="230">
        <v>4</v>
      </c>
      <c r="H2129" s="231">
        <v>31.32</v>
      </c>
      <c r="I2129" s="231">
        <v>125.28</v>
      </c>
    </row>
    <row r="2130" spans="1:9" ht="15" customHeight="1">
      <c r="A2130" s="229" t="s">
        <v>6990</v>
      </c>
      <c r="B2130" s="345" t="s">
        <v>6991</v>
      </c>
      <c r="C2130" s="269"/>
      <c r="D2130" s="350" t="s">
        <v>6992</v>
      </c>
      <c r="E2130" s="269"/>
      <c r="F2130" s="229" t="s">
        <v>6993</v>
      </c>
      <c r="G2130" s="230">
        <v>1</v>
      </c>
      <c r="H2130" s="231">
        <v>12.68</v>
      </c>
      <c r="I2130" s="231">
        <v>12.68</v>
      </c>
    </row>
    <row r="2131" spans="1:9" ht="15" customHeight="1">
      <c r="A2131" s="177"/>
      <c r="B2131" s="177"/>
      <c r="C2131" s="177"/>
      <c r="D2131" s="177"/>
      <c r="E2131" s="177"/>
      <c r="F2131" s="177"/>
      <c r="G2131" s="346" t="s">
        <v>6994</v>
      </c>
      <c r="H2131" s="269"/>
      <c r="I2131" s="232">
        <v>137.96</v>
      </c>
    </row>
    <row r="2132" spans="1:9" ht="15" customHeight="1">
      <c r="A2132" s="177"/>
      <c r="B2132" s="177"/>
      <c r="C2132" s="177"/>
      <c r="D2132" s="177"/>
      <c r="E2132" s="177"/>
      <c r="F2132" s="177"/>
      <c r="G2132" s="349" t="s">
        <v>6995</v>
      </c>
      <c r="H2132" s="269"/>
      <c r="I2132" s="218">
        <v>399.91</v>
      </c>
    </row>
    <row r="2133" spans="1:9" ht="9.75" customHeight="1">
      <c r="A2133" s="177"/>
      <c r="B2133" s="177"/>
      <c r="C2133" s="177"/>
      <c r="D2133" s="177"/>
      <c r="E2133" s="177"/>
      <c r="F2133" s="177"/>
      <c r="G2133" s="349" t="s">
        <v>6996</v>
      </c>
      <c r="H2133" s="269"/>
      <c r="I2133" s="218">
        <v>107.06</v>
      </c>
    </row>
    <row r="2134" spans="1:9" ht="19.5" customHeight="1">
      <c r="A2134" s="177"/>
      <c r="B2134" s="177"/>
      <c r="C2134" s="177"/>
      <c r="D2134" s="177"/>
      <c r="E2134" s="177"/>
      <c r="F2134" s="177"/>
      <c r="G2134" s="349" t="s">
        <v>6997</v>
      </c>
      <c r="H2134" s="269"/>
      <c r="I2134" s="218">
        <v>506.97</v>
      </c>
    </row>
    <row r="2135" spans="1:9" ht="15" customHeight="1">
      <c r="A2135" s="177"/>
      <c r="B2135" s="177"/>
      <c r="C2135" s="177"/>
      <c r="D2135" s="347"/>
      <c r="E2135" s="246"/>
      <c r="F2135" s="246"/>
      <c r="G2135" s="177"/>
      <c r="H2135" s="177"/>
      <c r="I2135" s="177"/>
    </row>
    <row r="2136" spans="1:9" ht="15" customHeight="1">
      <c r="A2136" s="348" t="s">
        <v>6998</v>
      </c>
      <c r="B2136" s="268"/>
      <c r="C2136" s="268"/>
      <c r="D2136" s="268"/>
      <c r="E2136" s="268"/>
      <c r="F2136" s="268"/>
      <c r="G2136" s="268"/>
      <c r="H2136" s="268"/>
      <c r="I2136" s="269"/>
    </row>
    <row r="2137" spans="1:9" ht="15" customHeight="1">
      <c r="A2137" s="351" t="s">
        <v>6999</v>
      </c>
      <c r="B2137" s="268"/>
      <c r="C2137" s="269"/>
      <c r="D2137" s="352" t="s">
        <v>7000</v>
      </c>
      <c r="E2137" s="269"/>
      <c r="F2137" s="226" t="s">
        <v>7001</v>
      </c>
      <c r="G2137" s="226" t="s">
        <v>7002</v>
      </c>
      <c r="H2137" s="226" t="s">
        <v>7003</v>
      </c>
      <c r="I2137" s="226" t="s">
        <v>7004</v>
      </c>
    </row>
    <row r="2138" spans="1:9" ht="15" customHeight="1">
      <c r="A2138" s="229" t="s">
        <v>7005</v>
      </c>
      <c r="B2138" s="345" t="s">
        <v>7006</v>
      </c>
      <c r="C2138" s="269"/>
      <c r="D2138" s="350" t="s">
        <v>7007</v>
      </c>
      <c r="E2138" s="269"/>
      <c r="F2138" s="229" t="s">
        <v>7008</v>
      </c>
      <c r="G2138" s="230">
        <v>4</v>
      </c>
      <c r="H2138" s="231">
        <v>23.83</v>
      </c>
      <c r="I2138" s="231">
        <v>95.32</v>
      </c>
    </row>
    <row r="2139" spans="1:9" ht="15" customHeight="1">
      <c r="A2139" s="177"/>
      <c r="B2139" s="177"/>
      <c r="C2139" s="177"/>
      <c r="D2139" s="177"/>
      <c r="E2139" s="177"/>
      <c r="F2139" s="177"/>
      <c r="G2139" s="346" t="s">
        <v>7009</v>
      </c>
      <c r="H2139" s="269"/>
      <c r="I2139" s="232">
        <v>95.32</v>
      </c>
    </row>
    <row r="2140" spans="1:9" ht="15" customHeight="1">
      <c r="A2140" s="351" t="s">
        <v>7010</v>
      </c>
      <c r="B2140" s="268"/>
      <c r="C2140" s="269"/>
      <c r="D2140" s="352" t="s">
        <v>7011</v>
      </c>
      <c r="E2140" s="269"/>
      <c r="F2140" s="226" t="s">
        <v>7012</v>
      </c>
      <c r="G2140" s="226" t="s">
        <v>7013</v>
      </c>
      <c r="H2140" s="226" t="s">
        <v>7014</v>
      </c>
      <c r="I2140" s="226" t="s">
        <v>7015</v>
      </c>
    </row>
    <row r="2141" spans="1:9" ht="15" customHeight="1">
      <c r="A2141" s="229" t="s">
        <v>7016</v>
      </c>
      <c r="B2141" s="345" t="s">
        <v>7017</v>
      </c>
      <c r="C2141" s="269"/>
      <c r="D2141" s="350" t="s">
        <v>7018</v>
      </c>
      <c r="E2141" s="269"/>
      <c r="F2141" s="229" t="s">
        <v>7019</v>
      </c>
      <c r="G2141" s="230">
        <v>1</v>
      </c>
      <c r="H2141" s="231">
        <v>2374.91</v>
      </c>
      <c r="I2141" s="231">
        <v>2374.91</v>
      </c>
    </row>
    <row r="2142" spans="1:9" ht="15" customHeight="1">
      <c r="A2142" s="177"/>
      <c r="B2142" s="177"/>
      <c r="C2142" s="177"/>
      <c r="D2142" s="177"/>
      <c r="E2142" s="177"/>
      <c r="F2142" s="177"/>
      <c r="G2142" s="346" t="s">
        <v>7020</v>
      </c>
      <c r="H2142" s="269"/>
      <c r="I2142" s="232">
        <v>2374.91</v>
      </c>
    </row>
    <row r="2143" spans="1:9" ht="15" customHeight="1">
      <c r="A2143" s="351" t="s">
        <v>7021</v>
      </c>
      <c r="B2143" s="268"/>
      <c r="C2143" s="269"/>
      <c r="D2143" s="352" t="s">
        <v>7022</v>
      </c>
      <c r="E2143" s="269"/>
      <c r="F2143" s="226" t="s">
        <v>7023</v>
      </c>
      <c r="G2143" s="226" t="s">
        <v>7024</v>
      </c>
      <c r="H2143" s="226" t="s">
        <v>7025</v>
      </c>
      <c r="I2143" s="226" t="s">
        <v>7026</v>
      </c>
    </row>
    <row r="2144" spans="1:9" ht="15" customHeight="1">
      <c r="A2144" s="229" t="s">
        <v>7027</v>
      </c>
      <c r="B2144" s="345" t="s">
        <v>7028</v>
      </c>
      <c r="C2144" s="269"/>
      <c r="D2144" s="350" t="s">
        <v>7029</v>
      </c>
      <c r="E2144" s="269"/>
      <c r="F2144" s="229" t="s">
        <v>7030</v>
      </c>
      <c r="G2144" s="230">
        <v>4</v>
      </c>
      <c r="H2144" s="231">
        <v>31.32</v>
      </c>
      <c r="I2144" s="231">
        <v>125.28</v>
      </c>
    </row>
    <row r="2145" spans="1:9" ht="15" customHeight="1">
      <c r="A2145" s="229" t="s">
        <v>7031</v>
      </c>
      <c r="B2145" s="345" t="s">
        <v>7032</v>
      </c>
      <c r="C2145" s="269"/>
      <c r="D2145" s="350" t="s">
        <v>7033</v>
      </c>
      <c r="E2145" s="269"/>
      <c r="F2145" s="229" t="s">
        <v>7034</v>
      </c>
      <c r="G2145" s="230">
        <v>1</v>
      </c>
      <c r="H2145" s="231">
        <v>12.68</v>
      </c>
      <c r="I2145" s="231">
        <v>12.68</v>
      </c>
    </row>
    <row r="2146" spans="1:9" ht="15" customHeight="1">
      <c r="A2146" s="177"/>
      <c r="B2146" s="177"/>
      <c r="C2146" s="177"/>
      <c r="D2146" s="177"/>
      <c r="E2146" s="177"/>
      <c r="F2146" s="177"/>
      <c r="G2146" s="346" t="s">
        <v>7035</v>
      </c>
      <c r="H2146" s="269"/>
      <c r="I2146" s="232">
        <v>137.96</v>
      </c>
    </row>
    <row r="2147" spans="1:9" ht="15" customHeight="1">
      <c r="A2147" s="177"/>
      <c r="B2147" s="177"/>
      <c r="C2147" s="177"/>
      <c r="D2147" s="177"/>
      <c r="E2147" s="177"/>
      <c r="F2147" s="177"/>
      <c r="G2147" s="349" t="s">
        <v>7036</v>
      </c>
      <c r="H2147" s="269"/>
      <c r="I2147" s="218">
        <v>2608.19</v>
      </c>
    </row>
    <row r="2148" spans="1:9" ht="15" customHeight="1">
      <c r="A2148" s="177"/>
      <c r="B2148" s="177"/>
      <c r="C2148" s="177"/>
      <c r="D2148" s="177"/>
      <c r="E2148" s="177"/>
      <c r="F2148" s="177"/>
      <c r="G2148" s="349" t="s">
        <v>7037</v>
      </c>
      <c r="H2148" s="269"/>
      <c r="I2148" s="218">
        <v>698.21</v>
      </c>
    </row>
    <row r="2149" spans="1:9" ht="9.75" customHeight="1">
      <c r="A2149" s="177"/>
      <c r="B2149" s="177"/>
      <c r="C2149" s="177"/>
      <c r="D2149" s="177"/>
      <c r="E2149" s="177"/>
      <c r="F2149" s="177"/>
      <c r="G2149" s="349" t="s">
        <v>7038</v>
      </c>
      <c r="H2149" s="269"/>
      <c r="I2149" s="218">
        <v>3306.4</v>
      </c>
    </row>
    <row r="2150" spans="1:9" ht="19.5" customHeight="1">
      <c r="A2150" s="177"/>
      <c r="B2150" s="177"/>
      <c r="C2150" s="177"/>
      <c r="D2150" s="347"/>
      <c r="E2150" s="246"/>
      <c r="F2150" s="246"/>
      <c r="G2150" s="177"/>
      <c r="H2150" s="177"/>
      <c r="I2150" s="177"/>
    </row>
    <row r="2151" spans="1:9" ht="15" customHeight="1">
      <c r="A2151" s="348" t="s">
        <v>7039</v>
      </c>
      <c r="B2151" s="268"/>
      <c r="C2151" s="268"/>
      <c r="D2151" s="268"/>
      <c r="E2151" s="268"/>
      <c r="F2151" s="268"/>
      <c r="G2151" s="268"/>
      <c r="H2151" s="268"/>
      <c r="I2151" s="269"/>
    </row>
    <row r="2152" spans="1:9" ht="19.5" customHeight="1">
      <c r="A2152" s="351" t="s">
        <v>7040</v>
      </c>
      <c r="B2152" s="268"/>
      <c r="C2152" s="269"/>
      <c r="D2152" s="352" t="s">
        <v>7041</v>
      </c>
      <c r="E2152" s="269"/>
      <c r="F2152" s="226" t="s">
        <v>7042</v>
      </c>
      <c r="G2152" s="226" t="s">
        <v>7043</v>
      </c>
      <c r="H2152" s="226" t="s">
        <v>7044</v>
      </c>
      <c r="I2152" s="226" t="s">
        <v>7045</v>
      </c>
    </row>
    <row r="2153" spans="1:9" ht="15" customHeight="1">
      <c r="A2153" s="229" t="s">
        <v>7046</v>
      </c>
      <c r="B2153" s="345" t="s">
        <v>7047</v>
      </c>
      <c r="C2153" s="269"/>
      <c r="D2153" s="350" t="s">
        <v>7048</v>
      </c>
      <c r="E2153" s="269"/>
      <c r="F2153" s="229" t="s">
        <v>7049</v>
      </c>
      <c r="G2153" s="230">
        <v>1</v>
      </c>
      <c r="H2153" s="231">
        <v>4654.5</v>
      </c>
      <c r="I2153" s="231">
        <v>4654.5</v>
      </c>
    </row>
    <row r="2154" spans="1:9" ht="15" customHeight="1">
      <c r="A2154" s="177"/>
      <c r="B2154" s="177"/>
      <c r="C2154" s="177"/>
      <c r="D2154" s="177"/>
      <c r="E2154" s="177"/>
      <c r="F2154" s="177"/>
      <c r="G2154" s="346" t="s">
        <v>7050</v>
      </c>
      <c r="H2154" s="269"/>
      <c r="I2154" s="232">
        <v>4654.5</v>
      </c>
    </row>
    <row r="2155" spans="1:9" ht="15" customHeight="1">
      <c r="A2155" s="351" t="s">
        <v>7051</v>
      </c>
      <c r="B2155" s="268"/>
      <c r="C2155" s="269"/>
      <c r="D2155" s="352" t="s">
        <v>7052</v>
      </c>
      <c r="E2155" s="269"/>
      <c r="F2155" s="226" t="s">
        <v>7053</v>
      </c>
      <c r="G2155" s="226" t="s">
        <v>7054</v>
      </c>
      <c r="H2155" s="226" t="s">
        <v>7055</v>
      </c>
      <c r="I2155" s="226" t="s">
        <v>7056</v>
      </c>
    </row>
    <row r="2156" spans="1:9" ht="15" customHeight="1">
      <c r="A2156" s="229" t="s">
        <v>7057</v>
      </c>
      <c r="B2156" s="345" t="s">
        <v>7058</v>
      </c>
      <c r="C2156" s="269"/>
      <c r="D2156" s="350" t="s">
        <v>7059</v>
      </c>
      <c r="E2156" s="269"/>
      <c r="F2156" s="229" t="s">
        <v>7060</v>
      </c>
      <c r="G2156" s="230">
        <v>20</v>
      </c>
      <c r="H2156" s="231">
        <v>23.83</v>
      </c>
      <c r="I2156" s="231">
        <v>476.6</v>
      </c>
    </row>
    <row r="2157" spans="1:9" ht="15" customHeight="1">
      <c r="A2157" s="229" t="s">
        <v>7061</v>
      </c>
      <c r="B2157" s="345" t="s">
        <v>7062</v>
      </c>
      <c r="C2157" s="269"/>
      <c r="D2157" s="350" t="s">
        <v>7063</v>
      </c>
      <c r="E2157" s="269"/>
      <c r="F2157" s="229" t="s">
        <v>7064</v>
      </c>
      <c r="G2157" s="230">
        <v>8</v>
      </c>
      <c r="H2157" s="231">
        <v>24.428699999999999</v>
      </c>
      <c r="I2157" s="231">
        <v>195.44</v>
      </c>
    </row>
    <row r="2158" spans="1:9" ht="15" customHeight="1">
      <c r="A2158" s="177"/>
      <c r="B2158" s="177"/>
      <c r="C2158" s="177"/>
      <c r="D2158" s="177"/>
      <c r="E2158" s="177"/>
      <c r="F2158" s="177"/>
      <c r="G2158" s="346" t="s">
        <v>7065</v>
      </c>
      <c r="H2158" s="269"/>
      <c r="I2158" s="232">
        <v>672.03</v>
      </c>
    </row>
    <row r="2159" spans="1:9" ht="15" customHeight="1">
      <c r="A2159" s="177"/>
      <c r="B2159" s="177"/>
      <c r="C2159" s="177"/>
      <c r="D2159" s="177"/>
      <c r="E2159" s="177"/>
      <c r="F2159" s="177"/>
      <c r="G2159" s="349" t="s">
        <v>7066</v>
      </c>
      <c r="H2159" s="269"/>
      <c r="I2159" s="218">
        <v>5326.53</v>
      </c>
    </row>
    <row r="2160" spans="1:9" ht="15" customHeight="1">
      <c r="A2160" s="177"/>
      <c r="B2160" s="177"/>
      <c r="C2160" s="177"/>
      <c r="D2160" s="177"/>
      <c r="E2160" s="177"/>
      <c r="F2160" s="177"/>
      <c r="G2160" s="349" t="s">
        <v>7067</v>
      </c>
      <c r="H2160" s="269"/>
      <c r="I2160" s="218">
        <v>1425.91</v>
      </c>
    </row>
    <row r="2161" spans="1:9" ht="9.75" customHeight="1">
      <c r="A2161" s="177"/>
      <c r="B2161" s="177"/>
      <c r="C2161" s="177"/>
      <c r="D2161" s="177"/>
      <c r="E2161" s="177"/>
      <c r="F2161" s="177"/>
      <c r="G2161" s="349" t="s">
        <v>7068</v>
      </c>
      <c r="H2161" s="269"/>
      <c r="I2161" s="218">
        <v>6752.44</v>
      </c>
    </row>
    <row r="2162" spans="1:9" ht="19.5" customHeight="1">
      <c r="A2162" s="177"/>
      <c r="B2162" s="177"/>
      <c r="C2162" s="177"/>
      <c r="D2162" s="347"/>
      <c r="E2162" s="246"/>
      <c r="F2162" s="246"/>
      <c r="G2162" s="177"/>
      <c r="H2162" s="177"/>
      <c r="I2162" s="177"/>
    </row>
    <row r="2163" spans="1:9" ht="15" customHeight="1">
      <c r="A2163" s="348" t="s">
        <v>7069</v>
      </c>
      <c r="B2163" s="268"/>
      <c r="C2163" s="268"/>
      <c r="D2163" s="268"/>
      <c r="E2163" s="268"/>
      <c r="F2163" s="268"/>
      <c r="G2163" s="268"/>
      <c r="H2163" s="268"/>
      <c r="I2163" s="269"/>
    </row>
    <row r="2164" spans="1:9" ht="15" customHeight="1">
      <c r="A2164" s="353" t="s">
        <v>7070</v>
      </c>
      <c r="B2164" s="268"/>
      <c r="C2164" s="268"/>
      <c r="D2164" s="268"/>
      <c r="E2164" s="269"/>
      <c r="F2164" s="216" t="s">
        <v>7071</v>
      </c>
      <c r="G2164" s="216" t="s">
        <v>7072</v>
      </c>
      <c r="H2164" s="216" t="s">
        <v>7073</v>
      </c>
      <c r="I2164" s="216" t="s">
        <v>7074</v>
      </c>
    </row>
    <row r="2165" spans="1:9" ht="15" customHeight="1">
      <c r="A2165" s="220" t="s">
        <v>7075</v>
      </c>
      <c r="B2165" s="354" t="s">
        <v>7076</v>
      </c>
      <c r="C2165" s="268"/>
      <c r="D2165" s="268"/>
      <c r="E2165" s="268"/>
      <c r="F2165" s="220" t="s">
        <v>7077</v>
      </c>
      <c r="G2165" s="224">
        <v>2.25</v>
      </c>
      <c r="H2165" s="221">
        <v>13.520799999999999</v>
      </c>
      <c r="I2165" s="221">
        <v>30.42</v>
      </c>
    </row>
    <row r="2166" spans="1:9" ht="15" customHeight="1">
      <c r="A2166" s="220" t="s">
        <v>7078</v>
      </c>
      <c r="B2166" s="354" t="s">
        <v>7079</v>
      </c>
      <c r="C2166" s="268"/>
      <c r="D2166" s="268"/>
      <c r="E2166" s="268"/>
      <c r="F2166" s="220" t="s">
        <v>7080</v>
      </c>
      <c r="G2166" s="224">
        <v>2.25</v>
      </c>
      <c r="H2166" s="221">
        <v>16.0152</v>
      </c>
      <c r="I2166" s="221">
        <v>36.049999999999997</v>
      </c>
    </row>
    <row r="2167" spans="1:9" ht="15" customHeight="1">
      <c r="A2167" s="177"/>
      <c r="B2167" s="177"/>
      <c r="C2167" s="177"/>
      <c r="D2167" s="177"/>
      <c r="E2167" s="177"/>
      <c r="F2167" s="177"/>
      <c r="G2167" s="344" t="s">
        <v>7081</v>
      </c>
      <c r="H2167" s="269"/>
      <c r="I2167" s="218">
        <v>66.47</v>
      </c>
    </row>
    <row r="2168" spans="1:9" ht="15" customHeight="1">
      <c r="A2168" s="177"/>
      <c r="B2168" s="177"/>
      <c r="C2168" s="177"/>
      <c r="D2168" s="177"/>
      <c r="E2168" s="177"/>
      <c r="F2168" s="177"/>
      <c r="G2168" s="349" t="s">
        <v>7082</v>
      </c>
      <c r="H2168" s="269"/>
      <c r="I2168" s="225">
        <v>66.47</v>
      </c>
    </row>
    <row r="2169" spans="1:9" ht="15" customHeight="1">
      <c r="A2169" s="177"/>
      <c r="B2169" s="177"/>
      <c r="C2169" s="177"/>
      <c r="D2169" s="177"/>
      <c r="E2169" s="177"/>
      <c r="F2169" s="177"/>
      <c r="G2169" s="349" t="s">
        <v>7083</v>
      </c>
      <c r="H2169" s="269"/>
      <c r="I2169" s="225">
        <v>1</v>
      </c>
    </row>
    <row r="2170" spans="1:9" ht="15" customHeight="1">
      <c r="A2170" s="177"/>
      <c r="B2170" s="177"/>
      <c r="C2170" s="177"/>
      <c r="D2170" s="177"/>
      <c r="E2170" s="177"/>
      <c r="F2170" s="177"/>
      <c r="G2170" s="349" t="s">
        <v>7084</v>
      </c>
      <c r="H2170" s="269"/>
      <c r="I2170" s="225">
        <v>66.47</v>
      </c>
    </row>
    <row r="2171" spans="1:9" ht="15" customHeight="1">
      <c r="A2171" s="353" t="s">
        <v>7085</v>
      </c>
      <c r="B2171" s="268"/>
      <c r="C2171" s="268"/>
      <c r="D2171" s="268"/>
      <c r="E2171" s="269"/>
      <c r="F2171" s="216" t="s">
        <v>7086</v>
      </c>
      <c r="G2171" s="216" t="s">
        <v>7087</v>
      </c>
      <c r="H2171" s="216" t="s">
        <v>7088</v>
      </c>
      <c r="I2171" s="216" t="s">
        <v>7089</v>
      </c>
    </row>
    <row r="2172" spans="1:9" ht="15" customHeight="1">
      <c r="A2172" s="220" t="s">
        <v>7090</v>
      </c>
      <c r="B2172" s="354" t="s">
        <v>7091</v>
      </c>
      <c r="C2172" s="268"/>
      <c r="D2172" s="268"/>
      <c r="E2172" s="269"/>
      <c r="F2172" s="220" t="s">
        <v>7092</v>
      </c>
      <c r="G2172" s="224">
        <v>1</v>
      </c>
      <c r="H2172" s="221">
        <v>373.8</v>
      </c>
      <c r="I2172" s="221">
        <v>373.8</v>
      </c>
    </row>
    <row r="2173" spans="1:9" ht="15" customHeight="1">
      <c r="A2173" s="177"/>
      <c r="B2173" s="177"/>
      <c r="C2173" s="177"/>
      <c r="D2173" s="177"/>
      <c r="E2173" s="177"/>
      <c r="F2173" s="177"/>
      <c r="G2173" s="344" t="s">
        <v>7093</v>
      </c>
      <c r="H2173" s="269"/>
      <c r="I2173" s="218">
        <v>373.8</v>
      </c>
    </row>
    <row r="2174" spans="1:9" ht="15" customHeight="1">
      <c r="A2174" s="177"/>
      <c r="B2174" s="177"/>
      <c r="C2174" s="177"/>
      <c r="D2174" s="177"/>
      <c r="E2174" s="177"/>
      <c r="F2174" s="177"/>
      <c r="G2174" s="349" t="s">
        <v>7094</v>
      </c>
      <c r="H2174" s="269"/>
      <c r="I2174" s="221">
        <v>440.27</v>
      </c>
    </row>
    <row r="2175" spans="1:9" ht="15" customHeight="1">
      <c r="A2175" s="177"/>
      <c r="B2175" s="177"/>
      <c r="C2175" s="177"/>
      <c r="D2175" s="177"/>
      <c r="E2175" s="177"/>
      <c r="F2175" s="177"/>
      <c r="G2175" s="349" t="s">
        <v>7095</v>
      </c>
      <c r="H2175" s="269"/>
      <c r="I2175" s="218">
        <v>440.26</v>
      </c>
    </row>
    <row r="2176" spans="1:9" ht="15" customHeight="1">
      <c r="A2176" s="177"/>
      <c r="B2176" s="177"/>
      <c r="C2176" s="177"/>
      <c r="D2176" s="177"/>
      <c r="E2176" s="177"/>
      <c r="F2176" s="177"/>
      <c r="G2176" s="349" t="s">
        <v>7096</v>
      </c>
      <c r="H2176" s="269"/>
      <c r="I2176" s="218">
        <v>117.86</v>
      </c>
    </row>
    <row r="2177" spans="1:9" ht="9.75" customHeight="1">
      <c r="A2177" s="177"/>
      <c r="B2177" s="177"/>
      <c r="C2177" s="177"/>
      <c r="D2177" s="177"/>
      <c r="E2177" s="177"/>
      <c r="F2177" s="177"/>
      <c r="G2177" s="349" t="s">
        <v>7097</v>
      </c>
      <c r="H2177" s="269"/>
      <c r="I2177" s="218">
        <v>558.12</v>
      </c>
    </row>
    <row r="2178" spans="1:9" ht="19.5" customHeight="1">
      <c r="A2178" s="177"/>
      <c r="B2178" s="177"/>
      <c r="C2178" s="177"/>
      <c r="D2178" s="347"/>
      <c r="E2178" s="246"/>
      <c r="F2178" s="246"/>
      <c r="G2178" s="177"/>
      <c r="H2178" s="177"/>
      <c r="I2178" s="177"/>
    </row>
    <row r="2179" spans="1:9" ht="9.75" customHeight="1">
      <c r="A2179" s="348" t="s">
        <v>7098</v>
      </c>
      <c r="B2179" s="268"/>
      <c r="C2179" s="268"/>
      <c r="D2179" s="268"/>
      <c r="E2179" s="268"/>
      <c r="F2179" s="268"/>
      <c r="G2179" s="268"/>
      <c r="H2179" s="268"/>
      <c r="I2179" s="269"/>
    </row>
    <row r="2180" spans="1:9" ht="15" customHeight="1">
      <c r="A2180" s="351" t="s">
        <v>7099</v>
      </c>
      <c r="B2180" s="268"/>
      <c r="C2180" s="269"/>
      <c r="D2180" s="352" t="s">
        <v>7100</v>
      </c>
      <c r="E2180" s="269"/>
      <c r="F2180" s="226" t="s">
        <v>7101</v>
      </c>
      <c r="G2180" s="226" t="s">
        <v>7102</v>
      </c>
      <c r="H2180" s="226" t="s">
        <v>7103</v>
      </c>
      <c r="I2180" s="226" t="s">
        <v>7104</v>
      </c>
    </row>
    <row r="2181" spans="1:9" ht="15" customHeight="1">
      <c r="A2181" s="229" t="s">
        <v>7105</v>
      </c>
      <c r="B2181" s="345" t="s">
        <v>7106</v>
      </c>
      <c r="C2181" s="269"/>
      <c r="D2181" s="350" t="s">
        <v>7107</v>
      </c>
      <c r="E2181" s="269"/>
      <c r="F2181" s="229" t="s">
        <v>7108</v>
      </c>
      <c r="G2181" s="230">
        <v>1.0169999999999999</v>
      </c>
      <c r="H2181" s="231">
        <v>2.76</v>
      </c>
      <c r="I2181" s="231">
        <v>2.81</v>
      </c>
    </row>
    <row r="2182" spans="1:9" ht="15" customHeight="1">
      <c r="A2182" s="177"/>
      <c r="B2182" s="177"/>
      <c r="C2182" s="177"/>
      <c r="D2182" s="177"/>
      <c r="E2182" s="177"/>
      <c r="F2182" s="177"/>
      <c r="G2182" s="346" t="s">
        <v>7109</v>
      </c>
      <c r="H2182" s="269"/>
      <c r="I2182" s="232">
        <v>2.81</v>
      </c>
    </row>
    <row r="2183" spans="1:9" ht="15" customHeight="1">
      <c r="A2183" s="351" t="s">
        <v>7110</v>
      </c>
      <c r="B2183" s="268"/>
      <c r="C2183" s="269"/>
      <c r="D2183" s="352" t="s">
        <v>7111</v>
      </c>
      <c r="E2183" s="269"/>
      <c r="F2183" s="226" t="s">
        <v>7112</v>
      </c>
      <c r="G2183" s="226" t="s">
        <v>7113</v>
      </c>
      <c r="H2183" s="226" t="s">
        <v>7114</v>
      </c>
      <c r="I2183" s="226" t="s">
        <v>7115</v>
      </c>
    </row>
    <row r="2184" spans="1:9" ht="15" customHeight="1">
      <c r="A2184" s="229" t="s">
        <v>7116</v>
      </c>
      <c r="B2184" s="345" t="s">
        <v>7117</v>
      </c>
      <c r="C2184" s="269"/>
      <c r="D2184" s="350" t="s">
        <v>7118</v>
      </c>
      <c r="E2184" s="269"/>
      <c r="F2184" s="229" t="s">
        <v>7119</v>
      </c>
      <c r="G2184" s="230">
        <v>0.16400000000000001</v>
      </c>
      <c r="H2184" s="231">
        <v>20.21</v>
      </c>
      <c r="I2184" s="231">
        <v>3.31</v>
      </c>
    </row>
    <row r="2185" spans="1:9" ht="19.5" customHeight="1">
      <c r="A2185" s="229" t="s">
        <v>7120</v>
      </c>
      <c r="B2185" s="345" t="s">
        <v>7121</v>
      </c>
      <c r="C2185" s="269"/>
      <c r="D2185" s="350" t="s">
        <v>7122</v>
      </c>
      <c r="E2185" s="269"/>
      <c r="F2185" s="229" t="s">
        <v>7123</v>
      </c>
      <c r="G2185" s="230">
        <v>0.16400000000000001</v>
      </c>
      <c r="H2185" s="231">
        <v>22.78</v>
      </c>
      <c r="I2185" s="231">
        <v>3.74</v>
      </c>
    </row>
    <row r="2186" spans="1:9" ht="15" customHeight="1">
      <c r="A2186" s="177"/>
      <c r="B2186" s="177"/>
      <c r="C2186" s="177"/>
      <c r="D2186" s="177"/>
      <c r="E2186" s="177"/>
      <c r="F2186" s="177"/>
      <c r="G2186" s="346" t="s">
        <v>7124</v>
      </c>
      <c r="H2186" s="269"/>
      <c r="I2186" s="232">
        <v>7.05</v>
      </c>
    </row>
    <row r="2187" spans="1:9" ht="15" customHeight="1">
      <c r="A2187" s="177"/>
      <c r="B2187" s="177"/>
      <c r="C2187" s="177"/>
      <c r="D2187" s="177"/>
      <c r="E2187" s="177"/>
      <c r="F2187" s="177"/>
      <c r="G2187" s="349" t="s">
        <v>7125</v>
      </c>
      <c r="H2187" s="269"/>
      <c r="I2187" s="218">
        <v>9.86</v>
      </c>
    </row>
    <row r="2188" spans="1:9" ht="15" customHeight="1">
      <c r="A2188" s="177"/>
      <c r="B2188" s="177"/>
      <c r="C2188" s="177"/>
      <c r="D2188" s="177"/>
      <c r="E2188" s="177"/>
      <c r="F2188" s="177"/>
      <c r="G2188" s="349" t="s">
        <v>7126</v>
      </c>
      <c r="H2188" s="269"/>
      <c r="I2188" s="218">
        <v>2.64</v>
      </c>
    </row>
    <row r="2189" spans="1:9" ht="15" customHeight="1">
      <c r="A2189" s="177"/>
      <c r="B2189" s="177"/>
      <c r="C2189" s="177"/>
      <c r="D2189" s="177"/>
      <c r="E2189" s="177"/>
      <c r="F2189" s="177"/>
      <c r="G2189" s="349" t="s">
        <v>7127</v>
      </c>
      <c r="H2189" s="269"/>
      <c r="I2189" s="218">
        <v>12.5</v>
      </c>
    </row>
    <row r="2190" spans="1:9" ht="9.75" customHeight="1">
      <c r="A2190" s="177"/>
      <c r="B2190" s="177"/>
      <c r="C2190" s="177"/>
      <c r="D2190" s="347"/>
      <c r="E2190" s="246"/>
      <c r="F2190" s="246"/>
      <c r="G2190" s="177"/>
      <c r="H2190" s="177"/>
      <c r="I2190" s="177"/>
    </row>
    <row r="2191" spans="1:9" ht="19.5" customHeight="1">
      <c r="A2191" s="348" t="s">
        <v>7128</v>
      </c>
      <c r="B2191" s="268"/>
      <c r="C2191" s="268"/>
      <c r="D2191" s="268"/>
      <c r="E2191" s="268"/>
      <c r="F2191" s="268"/>
      <c r="G2191" s="268"/>
      <c r="H2191" s="268"/>
      <c r="I2191" s="269"/>
    </row>
    <row r="2192" spans="1:9" ht="9.75" customHeight="1">
      <c r="A2192" s="353" t="s">
        <v>7129</v>
      </c>
      <c r="B2192" s="268"/>
      <c r="C2192" s="268"/>
      <c r="D2192" s="268"/>
      <c r="E2192" s="269"/>
      <c r="F2192" s="216" t="s">
        <v>7130</v>
      </c>
      <c r="G2192" s="216" t="s">
        <v>7131</v>
      </c>
      <c r="H2192" s="216" t="s">
        <v>7132</v>
      </c>
      <c r="I2192" s="216" t="s">
        <v>7133</v>
      </c>
    </row>
    <row r="2193" spans="1:9" ht="15" customHeight="1">
      <c r="A2193" s="220" t="s">
        <v>7134</v>
      </c>
      <c r="B2193" s="354" t="s">
        <v>7135</v>
      </c>
      <c r="C2193" s="268"/>
      <c r="D2193" s="268"/>
      <c r="E2193" s="268"/>
      <c r="F2193" s="220" t="s">
        <v>7136</v>
      </c>
      <c r="G2193" s="224">
        <v>0.15</v>
      </c>
      <c r="H2193" s="221">
        <v>13.520799999999999</v>
      </c>
      <c r="I2193" s="221">
        <v>2.0299999999999998</v>
      </c>
    </row>
    <row r="2194" spans="1:9" ht="15" customHeight="1">
      <c r="A2194" s="220" t="s">
        <v>7137</v>
      </c>
      <c r="B2194" s="354" t="s">
        <v>7138</v>
      </c>
      <c r="C2194" s="268"/>
      <c r="D2194" s="268"/>
      <c r="E2194" s="268"/>
      <c r="F2194" s="220" t="s">
        <v>7139</v>
      </c>
      <c r="G2194" s="224">
        <v>0.15</v>
      </c>
      <c r="H2194" s="221">
        <v>16.0152</v>
      </c>
      <c r="I2194" s="221">
        <v>2.4</v>
      </c>
    </row>
    <row r="2195" spans="1:9" ht="15" customHeight="1">
      <c r="A2195" s="177"/>
      <c r="B2195" s="177"/>
      <c r="C2195" s="177"/>
      <c r="D2195" s="177"/>
      <c r="E2195" s="177"/>
      <c r="F2195" s="177"/>
      <c r="G2195" s="344" t="s">
        <v>7140</v>
      </c>
      <c r="H2195" s="269"/>
      <c r="I2195" s="218">
        <v>4.43</v>
      </c>
    </row>
    <row r="2196" spans="1:9" ht="9.75" customHeight="1">
      <c r="A2196" s="177"/>
      <c r="B2196" s="177"/>
      <c r="C2196" s="177"/>
      <c r="D2196" s="177"/>
      <c r="E2196" s="177"/>
      <c r="F2196" s="177"/>
      <c r="G2196" s="349" t="s">
        <v>7141</v>
      </c>
      <c r="H2196" s="269"/>
      <c r="I2196" s="225">
        <v>4.43</v>
      </c>
    </row>
    <row r="2197" spans="1:9" ht="19.5" customHeight="1">
      <c r="A2197" s="177"/>
      <c r="B2197" s="177"/>
      <c r="C2197" s="177"/>
      <c r="D2197" s="177"/>
      <c r="E2197" s="177"/>
      <c r="F2197" s="177"/>
      <c r="G2197" s="349" t="s">
        <v>7142</v>
      </c>
      <c r="H2197" s="269"/>
      <c r="I2197" s="225">
        <v>1</v>
      </c>
    </row>
    <row r="2198" spans="1:9" ht="9.75" customHeight="1">
      <c r="A2198" s="177"/>
      <c r="B2198" s="177"/>
      <c r="C2198" s="177"/>
      <c r="D2198" s="177"/>
      <c r="E2198" s="177"/>
      <c r="F2198" s="177"/>
      <c r="G2198" s="349" t="s">
        <v>7143</v>
      </c>
      <c r="H2198" s="269"/>
      <c r="I2198" s="225">
        <v>4.43</v>
      </c>
    </row>
    <row r="2199" spans="1:9" ht="15" customHeight="1">
      <c r="A2199" s="353" t="s">
        <v>7144</v>
      </c>
      <c r="B2199" s="268"/>
      <c r="C2199" s="268"/>
      <c r="D2199" s="268"/>
      <c r="E2199" s="269"/>
      <c r="F2199" s="216" t="s">
        <v>7145</v>
      </c>
      <c r="G2199" s="216" t="s">
        <v>7146</v>
      </c>
      <c r="H2199" s="216" t="s">
        <v>7147</v>
      </c>
      <c r="I2199" s="216" t="s">
        <v>7148</v>
      </c>
    </row>
    <row r="2200" spans="1:9" ht="15" customHeight="1">
      <c r="A2200" s="220" t="s">
        <v>7149</v>
      </c>
      <c r="B2200" s="354" t="s">
        <v>7150</v>
      </c>
      <c r="C2200" s="268"/>
      <c r="D2200" s="268"/>
      <c r="E2200" s="269"/>
      <c r="F2200" s="220" t="s">
        <v>7151</v>
      </c>
      <c r="G2200" s="224">
        <v>1.1000000000000001</v>
      </c>
      <c r="H2200" s="221">
        <v>3.99</v>
      </c>
      <c r="I2200" s="221">
        <v>4.3899999999999997</v>
      </c>
    </row>
    <row r="2201" spans="1:9" ht="15" customHeight="1">
      <c r="A2201" s="177"/>
      <c r="B2201" s="177"/>
      <c r="C2201" s="177"/>
      <c r="D2201" s="177"/>
      <c r="E2201" s="177"/>
      <c r="F2201" s="177"/>
      <c r="G2201" s="344" t="s">
        <v>7152</v>
      </c>
      <c r="H2201" s="269"/>
      <c r="I2201" s="218">
        <v>4.3899999999999997</v>
      </c>
    </row>
    <row r="2202" spans="1:9" ht="9.75" customHeight="1">
      <c r="A2202" s="177"/>
      <c r="B2202" s="177"/>
      <c r="C2202" s="177"/>
      <c r="D2202" s="177"/>
      <c r="E2202" s="177"/>
      <c r="F2202" s="177"/>
      <c r="G2202" s="349" t="s">
        <v>7153</v>
      </c>
      <c r="H2202" s="269"/>
      <c r="I2202" s="221">
        <v>8.82</v>
      </c>
    </row>
    <row r="2203" spans="1:9" ht="19.5" customHeight="1">
      <c r="A2203" s="177"/>
      <c r="B2203" s="177"/>
      <c r="C2203" s="177"/>
      <c r="D2203" s="177"/>
      <c r="E2203" s="177"/>
      <c r="F2203" s="177"/>
      <c r="G2203" s="349" t="s">
        <v>7154</v>
      </c>
      <c r="H2203" s="269"/>
      <c r="I2203" s="218">
        <v>8.82</v>
      </c>
    </row>
    <row r="2204" spans="1:9" ht="9.75" customHeight="1">
      <c r="A2204" s="177"/>
      <c r="B2204" s="177"/>
      <c r="C2204" s="177"/>
      <c r="D2204" s="177"/>
      <c r="E2204" s="177"/>
      <c r="F2204" s="177"/>
      <c r="G2204" s="349" t="s">
        <v>7155</v>
      </c>
      <c r="H2204" s="269"/>
      <c r="I2204" s="218">
        <v>2.36</v>
      </c>
    </row>
    <row r="2205" spans="1:9" ht="15" customHeight="1">
      <c r="A2205" s="177"/>
      <c r="B2205" s="177"/>
      <c r="C2205" s="177"/>
      <c r="D2205" s="177"/>
      <c r="E2205" s="177"/>
      <c r="F2205" s="177"/>
      <c r="G2205" s="349" t="s">
        <v>7156</v>
      </c>
      <c r="H2205" s="269"/>
      <c r="I2205" s="218">
        <v>11.18</v>
      </c>
    </row>
    <row r="2206" spans="1:9" ht="15" customHeight="1">
      <c r="A2206" s="177"/>
      <c r="B2206" s="177"/>
      <c r="C2206" s="177"/>
      <c r="D2206" s="347"/>
      <c r="E2206" s="246"/>
      <c r="F2206" s="246"/>
      <c r="G2206" s="177"/>
      <c r="H2206" s="177"/>
      <c r="I2206" s="177"/>
    </row>
    <row r="2207" spans="1:9" ht="15" customHeight="1">
      <c r="A2207" s="348" t="s">
        <v>7157</v>
      </c>
      <c r="B2207" s="268"/>
      <c r="C2207" s="268"/>
      <c r="D2207" s="268"/>
      <c r="E2207" s="268"/>
      <c r="F2207" s="268"/>
      <c r="G2207" s="268"/>
      <c r="H2207" s="268"/>
      <c r="I2207" s="269"/>
    </row>
    <row r="2208" spans="1:9" ht="9.75" customHeight="1">
      <c r="A2208" s="351" t="s">
        <v>7158</v>
      </c>
      <c r="B2208" s="268"/>
      <c r="C2208" s="269"/>
      <c r="D2208" s="352" t="s">
        <v>7159</v>
      </c>
      <c r="E2208" s="269"/>
      <c r="F2208" s="226" t="s">
        <v>7160</v>
      </c>
      <c r="G2208" s="226" t="s">
        <v>7161</v>
      </c>
      <c r="H2208" s="226" t="s">
        <v>7162</v>
      </c>
      <c r="I2208" s="226" t="s">
        <v>7163</v>
      </c>
    </row>
    <row r="2209" spans="1:9" ht="19.5" customHeight="1">
      <c r="A2209" s="229" t="s">
        <v>7164</v>
      </c>
      <c r="B2209" s="345" t="s">
        <v>7165</v>
      </c>
      <c r="C2209" s="269"/>
      <c r="D2209" s="350" t="s">
        <v>7166</v>
      </c>
      <c r="E2209" s="269"/>
      <c r="F2209" s="229" t="s">
        <v>7167</v>
      </c>
      <c r="G2209" s="230">
        <v>0.5</v>
      </c>
      <c r="H2209" s="231">
        <v>13.520799999999999</v>
      </c>
      <c r="I2209" s="231">
        <v>6.76</v>
      </c>
    </row>
    <row r="2210" spans="1:9" ht="9.75" customHeight="1">
      <c r="A2210" s="229" t="s">
        <v>7168</v>
      </c>
      <c r="B2210" s="345" t="s">
        <v>7169</v>
      </c>
      <c r="C2210" s="269"/>
      <c r="D2210" s="350" t="s">
        <v>7170</v>
      </c>
      <c r="E2210" s="269"/>
      <c r="F2210" s="229" t="s">
        <v>7171</v>
      </c>
      <c r="G2210" s="230">
        <v>0.5</v>
      </c>
      <c r="H2210" s="231">
        <v>16.0152</v>
      </c>
      <c r="I2210" s="231">
        <v>8.01</v>
      </c>
    </row>
    <row r="2211" spans="1:9" ht="15" customHeight="1">
      <c r="A2211" s="177"/>
      <c r="B2211" s="177"/>
      <c r="C2211" s="177"/>
      <c r="D2211" s="177"/>
      <c r="E2211" s="177"/>
      <c r="F2211" s="177"/>
      <c r="G2211" s="346" t="s">
        <v>7172</v>
      </c>
      <c r="H2211" s="269"/>
      <c r="I2211" s="232">
        <v>14.77</v>
      </c>
    </row>
    <row r="2212" spans="1:9" ht="15" customHeight="1">
      <c r="A2212" s="351" t="s">
        <v>7173</v>
      </c>
      <c r="B2212" s="268"/>
      <c r="C2212" s="269"/>
      <c r="D2212" s="352" t="s">
        <v>7174</v>
      </c>
      <c r="E2212" s="269"/>
      <c r="F2212" s="226" t="s">
        <v>7175</v>
      </c>
      <c r="G2212" s="226" t="s">
        <v>7176</v>
      </c>
      <c r="H2212" s="226" t="s">
        <v>7177</v>
      </c>
      <c r="I2212" s="226" t="s">
        <v>7178</v>
      </c>
    </row>
    <row r="2213" spans="1:9" ht="15" customHeight="1">
      <c r="A2213" s="229" t="s">
        <v>7179</v>
      </c>
      <c r="B2213" s="345" t="s">
        <v>7180</v>
      </c>
      <c r="C2213" s="269"/>
      <c r="D2213" s="350" t="s">
        <v>7181</v>
      </c>
      <c r="E2213" s="269"/>
      <c r="F2213" s="229" t="s">
        <v>7182</v>
      </c>
      <c r="G2213" s="230">
        <v>1</v>
      </c>
      <c r="H2213" s="231">
        <v>436.91</v>
      </c>
      <c r="I2213" s="231">
        <v>436.91</v>
      </c>
    </row>
    <row r="2214" spans="1:9" ht="9.75" customHeight="1">
      <c r="A2214" s="177"/>
      <c r="B2214" s="177"/>
      <c r="C2214" s="177"/>
      <c r="D2214" s="177"/>
      <c r="E2214" s="177"/>
      <c r="F2214" s="177"/>
      <c r="G2214" s="346" t="s">
        <v>7183</v>
      </c>
      <c r="H2214" s="269"/>
      <c r="I2214" s="232">
        <v>436.91</v>
      </c>
    </row>
    <row r="2215" spans="1:9" ht="19.5" customHeight="1">
      <c r="A2215" s="177"/>
      <c r="B2215" s="177"/>
      <c r="C2215" s="177"/>
      <c r="D2215" s="177"/>
      <c r="E2215" s="177"/>
      <c r="F2215" s="177"/>
      <c r="G2215" s="349" t="s">
        <v>7184</v>
      </c>
      <c r="H2215" s="269"/>
      <c r="I2215" s="218">
        <v>451.68</v>
      </c>
    </row>
    <row r="2216" spans="1:9" ht="9.75" customHeight="1">
      <c r="A2216" s="177"/>
      <c r="B2216" s="177"/>
      <c r="C2216" s="177"/>
      <c r="D2216" s="177"/>
      <c r="E2216" s="177"/>
      <c r="F2216" s="177"/>
      <c r="G2216" s="349" t="s">
        <v>7185</v>
      </c>
      <c r="H2216" s="269"/>
      <c r="I2216" s="218">
        <v>120.91</v>
      </c>
    </row>
    <row r="2217" spans="1:9" ht="15" customHeight="1">
      <c r="A2217" s="177"/>
      <c r="B2217" s="177"/>
      <c r="C2217" s="177"/>
      <c r="D2217" s="177"/>
      <c r="E2217" s="177"/>
      <c r="F2217" s="177"/>
      <c r="G2217" s="349" t="s">
        <v>7186</v>
      </c>
      <c r="H2217" s="269"/>
      <c r="I2217" s="218">
        <v>572.59</v>
      </c>
    </row>
    <row r="2218" spans="1:9" ht="15" customHeight="1">
      <c r="A2218" s="177"/>
      <c r="B2218" s="177"/>
      <c r="C2218" s="177"/>
      <c r="D2218" s="347"/>
      <c r="E2218" s="246"/>
      <c r="F2218" s="246"/>
      <c r="G2218" s="177"/>
      <c r="H2218" s="177"/>
      <c r="I2218" s="177"/>
    </row>
    <row r="2219" spans="1:9" ht="15" customHeight="1">
      <c r="A2219" s="348" t="s">
        <v>7187</v>
      </c>
      <c r="B2219" s="268"/>
      <c r="C2219" s="268"/>
      <c r="D2219" s="268"/>
      <c r="E2219" s="268"/>
      <c r="F2219" s="268"/>
      <c r="G2219" s="268"/>
      <c r="H2219" s="268"/>
      <c r="I2219" s="269"/>
    </row>
    <row r="2220" spans="1:9" ht="9.75" customHeight="1">
      <c r="A2220" s="356"/>
      <c r="B2220" s="246"/>
      <c r="C2220" s="246"/>
      <c r="D2220" s="246"/>
      <c r="E2220" s="246"/>
      <c r="F2220" s="246"/>
      <c r="G2220" s="246"/>
      <c r="H2220" s="246"/>
      <c r="I2220" s="246"/>
    </row>
    <row r="2221" spans="1:9" ht="19.5" customHeight="1">
      <c r="A2221" s="177"/>
      <c r="B2221" s="177"/>
      <c r="C2221" s="177"/>
      <c r="D2221" s="177"/>
      <c r="E2221" s="177"/>
      <c r="F2221" s="177"/>
      <c r="G2221" s="349" t="s">
        <v>7188</v>
      </c>
      <c r="H2221" s="269"/>
      <c r="I2221" s="218">
        <v>221450</v>
      </c>
    </row>
    <row r="2222" spans="1:9" ht="9.75" customHeight="1">
      <c r="A2222" s="177"/>
      <c r="B2222" s="177"/>
      <c r="C2222" s="177"/>
      <c r="D2222" s="177"/>
      <c r="E2222" s="177"/>
      <c r="F2222" s="177"/>
      <c r="G2222" s="349" t="s">
        <v>7189</v>
      </c>
      <c r="H2222" s="269"/>
      <c r="I2222" s="218">
        <v>31047.29</v>
      </c>
    </row>
    <row r="2223" spans="1:9" ht="15" customHeight="1">
      <c r="A2223" s="177"/>
      <c r="B2223" s="177"/>
      <c r="C2223" s="177"/>
      <c r="D2223" s="177"/>
      <c r="E2223" s="177"/>
      <c r="F2223" s="177"/>
      <c r="G2223" s="349" t="s">
        <v>7190</v>
      </c>
      <c r="H2223" s="269"/>
      <c r="I2223" s="218">
        <v>252497.29</v>
      </c>
    </row>
    <row r="2224" spans="1:9" ht="15" customHeight="1">
      <c r="A2224" s="177"/>
      <c r="B2224" s="177"/>
      <c r="C2224" s="177"/>
      <c r="D2224" s="347"/>
      <c r="E2224" s="246"/>
      <c r="F2224" s="246"/>
      <c r="G2224" s="177"/>
      <c r="H2224" s="177"/>
      <c r="I2224" s="177"/>
    </row>
    <row r="2225" spans="1:9" ht="15" customHeight="1">
      <c r="A2225" s="348" t="s">
        <v>7191</v>
      </c>
      <c r="B2225" s="268"/>
      <c r="C2225" s="268"/>
      <c r="D2225" s="268"/>
      <c r="E2225" s="268"/>
      <c r="F2225" s="268"/>
      <c r="G2225" s="268"/>
      <c r="H2225" s="268"/>
      <c r="I2225" s="269"/>
    </row>
    <row r="2226" spans="1:9" ht="9.75" customHeight="1">
      <c r="A2226" s="356"/>
      <c r="B2226" s="246"/>
      <c r="C2226" s="246"/>
      <c r="D2226" s="246"/>
      <c r="E2226" s="246"/>
      <c r="F2226" s="246"/>
      <c r="G2226" s="246"/>
      <c r="H2226" s="246"/>
      <c r="I2226" s="246"/>
    </row>
    <row r="2227" spans="1:9" ht="19.5" customHeight="1">
      <c r="A2227" s="177"/>
      <c r="B2227" s="177"/>
      <c r="C2227" s="177"/>
      <c r="D2227" s="177"/>
      <c r="E2227" s="177"/>
      <c r="F2227" s="177"/>
      <c r="G2227" s="349" t="s">
        <v>7192</v>
      </c>
      <c r="H2227" s="269"/>
      <c r="I2227" s="218">
        <v>357368</v>
      </c>
    </row>
    <row r="2228" spans="1:9" ht="15" customHeight="1">
      <c r="A2228" s="177"/>
      <c r="B2228" s="177"/>
      <c r="C2228" s="177"/>
      <c r="D2228" s="177"/>
      <c r="E2228" s="177"/>
      <c r="F2228" s="177"/>
      <c r="G2228" s="349" t="s">
        <v>7193</v>
      </c>
      <c r="H2228" s="269"/>
      <c r="I2228" s="218">
        <v>50102.99</v>
      </c>
    </row>
    <row r="2229" spans="1:9" ht="15" customHeight="1">
      <c r="A2229" s="177"/>
      <c r="B2229" s="177"/>
      <c r="C2229" s="177"/>
      <c r="D2229" s="177"/>
      <c r="E2229" s="177"/>
      <c r="F2229" s="177"/>
      <c r="G2229" s="349" t="s">
        <v>7194</v>
      </c>
      <c r="H2229" s="269"/>
      <c r="I2229" s="218">
        <v>407470.99</v>
      </c>
    </row>
    <row r="2230" spans="1:9" ht="15" customHeight="1">
      <c r="A2230" s="177"/>
      <c r="B2230" s="177"/>
      <c r="C2230" s="177"/>
      <c r="D2230" s="347"/>
      <c r="E2230" s="246"/>
      <c r="F2230" s="246"/>
      <c r="G2230" s="177"/>
      <c r="H2230" s="177"/>
      <c r="I2230" s="177"/>
    </row>
    <row r="2231" spans="1:9" ht="15" customHeight="1">
      <c r="A2231" s="348" t="s">
        <v>7195</v>
      </c>
      <c r="B2231" s="268"/>
      <c r="C2231" s="268"/>
      <c r="D2231" s="268"/>
      <c r="E2231" s="268"/>
      <c r="F2231" s="268"/>
      <c r="G2231" s="268"/>
      <c r="H2231" s="268"/>
      <c r="I2231" s="269"/>
    </row>
    <row r="2232" spans="1:9" ht="15" customHeight="1">
      <c r="A2232" s="356"/>
      <c r="B2232" s="246"/>
      <c r="C2232" s="246"/>
      <c r="D2232" s="246"/>
      <c r="E2232" s="246"/>
      <c r="F2232" s="246"/>
      <c r="G2232" s="246"/>
      <c r="H2232" s="246"/>
      <c r="I2232" s="246"/>
    </row>
    <row r="2233" spans="1:9" ht="15" customHeight="1">
      <c r="A2233" s="177"/>
      <c r="B2233" s="177"/>
      <c r="C2233" s="177"/>
      <c r="D2233" s="177"/>
      <c r="E2233" s="177"/>
      <c r="F2233" s="177"/>
      <c r="G2233" s="349" t="s">
        <v>7196</v>
      </c>
      <c r="H2233" s="269"/>
      <c r="I2233" s="218">
        <v>345501</v>
      </c>
    </row>
    <row r="2234" spans="1:9" ht="1.5" customHeight="1">
      <c r="A2234" s="177"/>
      <c r="B2234" s="177"/>
      <c r="C2234" s="177"/>
      <c r="D2234" s="177"/>
      <c r="E2234" s="177"/>
      <c r="F2234" s="177"/>
      <c r="G2234" s="349" t="s">
        <v>7197</v>
      </c>
      <c r="H2234" s="269"/>
      <c r="I2234" s="218">
        <v>48439.24</v>
      </c>
    </row>
    <row r="2235" spans="1:9" ht="27.75" customHeight="1">
      <c r="A2235" s="177"/>
      <c r="B2235" s="177"/>
      <c r="C2235" s="177"/>
      <c r="D2235" s="177"/>
      <c r="E2235" s="177"/>
      <c r="F2235" s="177"/>
      <c r="G2235" s="349" t="s">
        <v>7198</v>
      </c>
      <c r="H2235" s="269"/>
      <c r="I2235" s="218">
        <v>393940.24</v>
      </c>
    </row>
    <row r="2236" spans="1:9" ht="15" customHeight="1">
      <c r="A2236" s="177"/>
      <c r="B2236" s="177"/>
      <c r="C2236" s="177"/>
      <c r="D2236" s="347"/>
      <c r="E2236" s="246"/>
      <c r="F2236" s="246"/>
      <c r="G2236" s="177"/>
      <c r="H2236" s="177"/>
      <c r="I2236" s="177"/>
    </row>
    <row r="2237" spans="1:9" ht="15" customHeight="1">
      <c r="A2237" s="348" t="s">
        <v>7199</v>
      </c>
      <c r="B2237" s="268"/>
      <c r="C2237" s="268"/>
      <c r="D2237" s="268"/>
      <c r="E2237" s="268"/>
      <c r="F2237" s="268"/>
      <c r="G2237" s="268"/>
      <c r="H2237" s="268"/>
      <c r="I2237" s="269"/>
    </row>
    <row r="2238" spans="1:9" ht="15" customHeight="1">
      <c r="A2238" s="356"/>
      <c r="B2238" s="246"/>
      <c r="C2238" s="246"/>
      <c r="D2238" s="246"/>
      <c r="E2238" s="246"/>
      <c r="F2238" s="246"/>
      <c r="G2238" s="246"/>
      <c r="H2238" s="246"/>
      <c r="I2238" s="246"/>
    </row>
    <row r="2239" spans="1:9" ht="15" customHeight="1">
      <c r="A2239" s="177"/>
      <c r="B2239" s="177"/>
      <c r="C2239" s="177"/>
      <c r="D2239" s="177"/>
      <c r="E2239" s="177"/>
      <c r="F2239" s="177"/>
      <c r="G2239" s="349" t="s">
        <v>7200</v>
      </c>
      <c r="H2239" s="269"/>
      <c r="I2239" s="218">
        <v>82700</v>
      </c>
    </row>
    <row r="2240" spans="1:9" ht="15" customHeight="1">
      <c r="A2240" s="177"/>
      <c r="B2240" s="177"/>
      <c r="C2240" s="177"/>
      <c r="D2240" s="177"/>
      <c r="E2240" s="177"/>
      <c r="F2240" s="177"/>
      <c r="G2240" s="349" t="s">
        <v>7201</v>
      </c>
      <c r="H2240" s="269"/>
      <c r="I2240" s="218">
        <v>11594.54</v>
      </c>
    </row>
    <row r="2241" spans="1:9" ht="15" customHeight="1">
      <c r="A2241" s="177"/>
      <c r="B2241" s="177"/>
      <c r="C2241" s="177"/>
      <c r="D2241" s="177"/>
      <c r="E2241" s="177"/>
      <c r="F2241" s="177"/>
      <c r="G2241" s="349" t="s">
        <v>7202</v>
      </c>
      <c r="H2241" s="269"/>
      <c r="I2241" s="218">
        <v>94294.54</v>
      </c>
    </row>
    <row r="2242" spans="1:9" ht="15" customHeight="1">
      <c r="A2242" s="177"/>
      <c r="B2242" s="177"/>
      <c r="C2242" s="177"/>
      <c r="D2242" s="347"/>
      <c r="E2242" s="246"/>
      <c r="F2242" s="246"/>
      <c r="G2242" s="177"/>
      <c r="H2242" s="177"/>
      <c r="I2242" s="177"/>
    </row>
    <row r="2243" spans="1:9" ht="9.75" customHeight="1">
      <c r="A2243" s="348" t="s">
        <v>7203</v>
      </c>
      <c r="B2243" s="268"/>
      <c r="C2243" s="268"/>
      <c r="D2243" s="268"/>
      <c r="E2243" s="268"/>
      <c r="F2243" s="268"/>
      <c r="G2243" s="268"/>
      <c r="H2243" s="268"/>
      <c r="I2243" s="269"/>
    </row>
    <row r="2244" spans="1:9" ht="19.5" customHeight="1">
      <c r="A2244" s="356"/>
      <c r="B2244" s="246"/>
      <c r="C2244" s="246"/>
      <c r="D2244" s="246"/>
      <c r="E2244" s="246"/>
      <c r="F2244" s="246"/>
      <c r="G2244" s="246"/>
      <c r="H2244" s="246"/>
      <c r="I2244" s="246"/>
    </row>
    <row r="2245" spans="1:9" ht="15" customHeight="1">
      <c r="A2245" s="177"/>
      <c r="B2245" s="177"/>
      <c r="C2245" s="177"/>
      <c r="D2245" s="177"/>
      <c r="E2245" s="177"/>
      <c r="F2245" s="177"/>
      <c r="G2245" s="349" t="s">
        <v>7204</v>
      </c>
      <c r="H2245" s="269"/>
      <c r="I2245" s="218">
        <v>112913.60000000001</v>
      </c>
    </row>
    <row r="2246" spans="1:9" ht="15" customHeight="1">
      <c r="A2246" s="177"/>
      <c r="B2246" s="177"/>
      <c r="C2246" s="177"/>
      <c r="D2246" s="177"/>
      <c r="E2246" s="177"/>
      <c r="F2246" s="177"/>
      <c r="G2246" s="349" t="s">
        <v>7205</v>
      </c>
      <c r="H2246" s="269"/>
      <c r="I2246" s="218">
        <v>15830.49</v>
      </c>
    </row>
    <row r="2247" spans="1:9" ht="15" customHeight="1">
      <c r="A2247" s="177"/>
      <c r="B2247" s="177"/>
      <c r="C2247" s="177"/>
      <c r="D2247" s="177"/>
      <c r="E2247" s="177"/>
      <c r="F2247" s="177"/>
      <c r="G2247" s="349" t="s">
        <v>7206</v>
      </c>
      <c r="H2247" s="269"/>
      <c r="I2247" s="218">
        <v>128744.09</v>
      </c>
    </row>
    <row r="2248" spans="1:9" ht="15" customHeight="1">
      <c r="A2248" s="177"/>
      <c r="B2248" s="177"/>
      <c r="C2248" s="177"/>
      <c r="D2248" s="347"/>
      <c r="E2248" s="246"/>
      <c r="F2248" s="246"/>
      <c r="G2248" s="177"/>
      <c r="H2248" s="177"/>
      <c r="I2248" s="177"/>
    </row>
    <row r="2249" spans="1:9" ht="15" customHeight="1">
      <c r="A2249" s="348" t="s">
        <v>7207</v>
      </c>
      <c r="B2249" s="268"/>
      <c r="C2249" s="268"/>
      <c r="D2249" s="268"/>
      <c r="E2249" s="268"/>
      <c r="F2249" s="268"/>
      <c r="G2249" s="268"/>
      <c r="H2249" s="268"/>
      <c r="I2249" s="269"/>
    </row>
    <row r="2250" spans="1:9" ht="36" customHeight="1">
      <c r="A2250" s="356"/>
      <c r="B2250" s="246"/>
      <c r="C2250" s="246"/>
      <c r="D2250" s="246"/>
      <c r="E2250" s="246"/>
      <c r="F2250" s="246"/>
      <c r="G2250" s="246"/>
      <c r="H2250" s="246"/>
      <c r="I2250" s="246"/>
    </row>
    <row r="2251" spans="1:9" ht="15" customHeight="1">
      <c r="A2251" s="177"/>
      <c r="B2251" s="177"/>
      <c r="C2251" s="177"/>
      <c r="D2251" s="177"/>
      <c r="E2251" s="177"/>
      <c r="F2251" s="177"/>
      <c r="G2251" s="349" t="s">
        <v>7208</v>
      </c>
      <c r="H2251" s="269"/>
      <c r="I2251" s="218">
        <v>1536518.93</v>
      </c>
    </row>
    <row r="2252" spans="1:9" ht="15" customHeight="1">
      <c r="A2252" s="177"/>
      <c r="B2252" s="177"/>
      <c r="C2252" s="177"/>
      <c r="D2252" s="177"/>
      <c r="E2252" s="177"/>
      <c r="F2252" s="177"/>
      <c r="G2252" s="349" t="s">
        <v>7209</v>
      </c>
      <c r="H2252" s="269"/>
      <c r="I2252" s="218">
        <v>215419.95</v>
      </c>
    </row>
    <row r="2253" spans="1:9" ht="15" customHeight="1">
      <c r="A2253" s="177"/>
      <c r="B2253" s="177"/>
      <c r="C2253" s="177"/>
      <c r="D2253" s="177"/>
      <c r="E2253" s="177"/>
      <c r="F2253" s="177"/>
      <c r="G2253" s="349" t="s">
        <v>7210</v>
      </c>
      <c r="H2253" s="269"/>
      <c r="I2253" s="218">
        <v>1751938.88</v>
      </c>
    </row>
    <row r="2254" spans="1:9" ht="15" customHeight="1">
      <c r="A2254" s="177"/>
      <c r="B2254" s="177"/>
      <c r="C2254" s="177"/>
      <c r="D2254" s="347"/>
      <c r="E2254" s="246"/>
      <c r="F2254" s="246"/>
      <c r="G2254" s="177"/>
      <c r="H2254" s="177"/>
      <c r="I2254" s="177"/>
    </row>
    <row r="2255" spans="1:9" ht="15" customHeight="1">
      <c r="A2255" s="348" t="s">
        <v>7211</v>
      </c>
      <c r="B2255" s="268"/>
      <c r="C2255" s="268"/>
      <c r="D2255" s="268"/>
      <c r="E2255" s="268"/>
      <c r="F2255" s="268"/>
      <c r="G2255" s="268"/>
      <c r="H2255" s="268"/>
      <c r="I2255" s="269"/>
    </row>
    <row r="2256" spans="1:9" ht="15" customHeight="1">
      <c r="A2256" s="351" t="s">
        <v>7212</v>
      </c>
      <c r="B2256" s="268"/>
      <c r="C2256" s="269"/>
      <c r="D2256" s="352" t="s">
        <v>7213</v>
      </c>
      <c r="E2256" s="269"/>
      <c r="F2256" s="226" t="s">
        <v>7214</v>
      </c>
      <c r="G2256" s="226" t="s">
        <v>7215</v>
      </c>
      <c r="H2256" s="226" t="s">
        <v>7216</v>
      </c>
      <c r="I2256" s="226" t="s">
        <v>7217</v>
      </c>
    </row>
    <row r="2257" spans="1:9" ht="15" customHeight="1">
      <c r="A2257" s="229" t="s">
        <v>7218</v>
      </c>
      <c r="B2257" s="345" t="s">
        <v>7219</v>
      </c>
      <c r="C2257" s="269"/>
      <c r="D2257" s="350" t="s">
        <v>7220</v>
      </c>
      <c r="E2257" s="269"/>
      <c r="F2257" s="229" t="s">
        <v>7221</v>
      </c>
      <c r="G2257" s="230">
        <v>64</v>
      </c>
      <c r="H2257" s="231">
        <v>11.34</v>
      </c>
      <c r="I2257" s="231">
        <v>725.76</v>
      </c>
    </row>
    <row r="2258" spans="1:9" ht="9.75" customHeight="1">
      <c r="A2258" s="229" t="s">
        <v>7222</v>
      </c>
      <c r="B2258" s="345" t="s">
        <v>7223</v>
      </c>
      <c r="C2258" s="269"/>
      <c r="D2258" s="350" t="s">
        <v>7224</v>
      </c>
      <c r="E2258" s="269"/>
      <c r="F2258" s="229" t="s">
        <v>7225</v>
      </c>
      <c r="G2258" s="230">
        <v>32</v>
      </c>
      <c r="H2258" s="231">
        <v>16.0152</v>
      </c>
      <c r="I2258" s="231">
        <v>512.64</v>
      </c>
    </row>
    <row r="2259" spans="1:9" ht="19.5" customHeight="1">
      <c r="A2259" s="177"/>
      <c r="B2259" s="177"/>
      <c r="C2259" s="177"/>
      <c r="D2259" s="177"/>
      <c r="E2259" s="177"/>
      <c r="F2259" s="177"/>
      <c r="G2259" s="346" t="s">
        <v>7226</v>
      </c>
      <c r="H2259" s="269"/>
      <c r="I2259" s="232">
        <v>1238.25</v>
      </c>
    </row>
    <row r="2260" spans="1:9" ht="15" customHeight="1">
      <c r="A2260" s="351" t="s">
        <v>7227</v>
      </c>
      <c r="B2260" s="268"/>
      <c r="C2260" s="269"/>
      <c r="D2260" s="352" t="s">
        <v>7228</v>
      </c>
      <c r="E2260" s="269"/>
      <c r="F2260" s="226" t="s">
        <v>7229</v>
      </c>
      <c r="G2260" s="226" t="s">
        <v>7230</v>
      </c>
      <c r="H2260" s="226" t="s">
        <v>7231</v>
      </c>
      <c r="I2260" s="226" t="s">
        <v>7232</v>
      </c>
    </row>
    <row r="2261" spans="1:9" ht="15" customHeight="1">
      <c r="A2261" s="229" t="s">
        <v>7233</v>
      </c>
      <c r="B2261" s="345" t="s">
        <v>7234</v>
      </c>
      <c r="C2261" s="269"/>
      <c r="D2261" s="350" t="s">
        <v>7235</v>
      </c>
      <c r="E2261" s="269"/>
      <c r="F2261" s="229" t="s">
        <v>7236</v>
      </c>
      <c r="G2261" s="230">
        <v>16</v>
      </c>
      <c r="H2261" s="231">
        <v>223.26</v>
      </c>
      <c r="I2261" s="231">
        <v>3572.16</v>
      </c>
    </row>
    <row r="2262" spans="1:9" ht="15" customHeight="1">
      <c r="A2262" s="177"/>
      <c r="B2262" s="177"/>
      <c r="C2262" s="177"/>
      <c r="D2262" s="177"/>
      <c r="E2262" s="177"/>
      <c r="F2262" s="177"/>
      <c r="G2262" s="346" t="s">
        <v>7237</v>
      </c>
      <c r="H2262" s="269"/>
      <c r="I2262" s="232">
        <v>3572.16</v>
      </c>
    </row>
    <row r="2263" spans="1:9" ht="15" customHeight="1">
      <c r="A2263" s="351" t="s">
        <v>7238</v>
      </c>
      <c r="B2263" s="268"/>
      <c r="C2263" s="269"/>
      <c r="D2263" s="352" t="s">
        <v>7239</v>
      </c>
      <c r="E2263" s="269"/>
      <c r="F2263" s="226" t="s">
        <v>7240</v>
      </c>
      <c r="G2263" s="226" t="s">
        <v>7241</v>
      </c>
      <c r="H2263" s="226" t="s">
        <v>7242</v>
      </c>
      <c r="I2263" s="226" t="s">
        <v>7243</v>
      </c>
    </row>
    <row r="2264" spans="1:9" ht="15" customHeight="1">
      <c r="A2264" s="229" t="s">
        <v>7244</v>
      </c>
      <c r="B2264" s="345" t="s">
        <v>7245</v>
      </c>
      <c r="C2264" s="269"/>
      <c r="D2264" s="350" t="s">
        <v>7246</v>
      </c>
      <c r="E2264" s="269"/>
      <c r="F2264" s="229" t="s">
        <v>7247</v>
      </c>
      <c r="G2264" s="230">
        <v>888</v>
      </c>
      <c r="H2264" s="231">
        <v>0.44</v>
      </c>
      <c r="I2264" s="231">
        <v>390.72</v>
      </c>
    </row>
    <row r="2265" spans="1:9" ht="15" customHeight="1">
      <c r="A2265" s="177"/>
      <c r="B2265" s="177"/>
      <c r="C2265" s="177"/>
      <c r="D2265" s="177"/>
      <c r="E2265" s="177"/>
      <c r="F2265" s="177"/>
      <c r="G2265" s="346" t="s">
        <v>7248</v>
      </c>
      <c r="H2265" s="269"/>
      <c r="I2265" s="232">
        <v>390.72</v>
      </c>
    </row>
    <row r="2266" spans="1:9" ht="15" customHeight="1">
      <c r="A2266" s="177"/>
      <c r="B2266" s="177"/>
      <c r="C2266" s="177"/>
      <c r="D2266" s="177"/>
      <c r="E2266" s="177"/>
      <c r="F2266" s="177"/>
      <c r="G2266" s="349" t="s">
        <v>7249</v>
      </c>
      <c r="H2266" s="269"/>
      <c r="I2266" s="218">
        <v>5201.13</v>
      </c>
    </row>
    <row r="2267" spans="1:9" ht="15" customHeight="1">
      <c r="A2267" s="177"/>
      <c r="B2267" s="177"/>
      <c r="C2267" s="177"/>
      <c r="D2267" s="177"/>
      <c r="E2267" s="177"/>
      <c r="F2267" s="177"/>
      <c r="G2267" s="349" t="s">
        <v>7250</v>
      </c>
      <c r="H2267" s="269"/>
      <c r="I2267" s="218">
        <v>1392.34</v>
      </c>
    </row>
    <row r="2268" spans="1:9" ht="36" customHeight="1">
      <c r="A2268" s="177"/>
      <c r="B2268" s="177"/>
      <c r="C2268" s="177"/>
      <c r="D2268" s="177"/>
      <c r="E2268" s="177"/>
      <c r="F2268" s="177"/>
      <c r="G2268" s="349" t="s">
        <v>7251</v>
      </c>
      <c r="H2268" s="269"/>
      <c r="I2268" s="218">
        <v>6593.47</v>
      </c>
    </row>
    <row r="2269" spans="1:9" ht="27.75" customHeight="1">
      <c r="A2269" s="177"/>
      <c r="B2269" s="177"/>
      <c r="C2269" s="177"/>
      <c r="D2269" s="347"/>
      <c r="E2269" s="246"/>
      <c r="F2269" s="246"/>
      <c r="G2269" s="177"/>
      <c r="H2269" s="177"/>
      <c r="I2269" s="177"/>
    </row>
    <row r="2270" spans="1:9" ht="27.75" customHeight="1">
      <c r="A2270" s="348" t="s">
        <v>7252</v>
      </c>
      <c r="B2270" s="268"/>
      <c r="C2270" s="268"/>
      <c r="D2270" s="268"/>
      <c r="E2270" s="268"/>
      <c r="F2270" s="268"/>
      <c r="G2270" s="268"/>
      <c r="H2270" s="268"/>
      <c r="I2270" s="269"/>
    </row>
    <row r="2271" spans="1:9" ht="15" customHeight="1">
      <c r="A2271" s="351" t="s">
        <v>7253</v>
      </c>
      <c r="B2271" s="268"/>
      <c r="C2271" s="269"/>
      <c r="D2271" s="352" t="s">
        <v>7254</v>
      </c>
      <c r="E2271" s="269"/>
      <c r="F2271" s="226" t="s">
        <v>7255</v>
      </c>
      <c r="G2271" s="226" t="s">
        <v>7256</v>
      </c>
      <c r="H2271" s="226" t="s">
        <v>7257</v>
      </c>
      <c r="I2271" s="226" t="s">
        <v>7258</v>
      </c>
    </row>
    <row r="2272" spans="1:9" ht="15" customHeight="1">
      <c r="A2272" s="229" t="s">
        <v>7259</v>
      </c>
      <c r="B2272" s="345" t="s">
        <v>7260</v>
      </c>
      <c r="C2272" s="269"/>
      <c r="D2272" s="350" t="s">
        <v>7261</v>
      </c>
      <c r="E2272" s="269"/>
      <c r="F2272" s="229" t="s">
        <v>7262</v>
      </c>
      <c r="G2272" s="230">
        <v>32</v>
      </c>
      <c r="H2272" s="231">
        <v>11.34</v>
      </c>
      <c r="I2272" s="231">
        <v>362.88</v>
      </c>
    </row>
    <row r="2273" spans="1:9" ht="15" customHeight="1">
      <c r="A2273" s="229" t="s">
        <v>7263</v>
      </c>
      <c r="B2273" s="345" t="s">
        <v>7264</v>
      </c>
      <c r="C2273" s="269"/>
      <c r="D2273" s="350" t="s">
        <v>7265</v>
      </c>
      <c r="E2273" s="269"/>
      <c r="F2273" s="229" t="s">
        <v>7266</v>
      </c>
      <c r="G2273" s="230">
        <v>16</v>
      </c>
      <c r="H2273" s="231">
        <v>16.0152</v>
      </c>
      <c r="I2273" s="231">
        <v>256.32</v>
      </c>
    </row>
    <row r="2274" spans="1:9" ht="15" customHeight="1">
      <c r="A2274" s="177"/>
      <c r="B2274" s="177"/>
      <c r="C2274" s="177"/>
      <c r="D2274" s="177"/>
      <c r="E2274" s="177"/>
      <c r="F2274" s="177"/>
      <c r="G2274" s="346" t="s">
        <v>7267</v>
      </c>
      <c r="H2274" s="269"/>
      <c r="I2274" s="232">
        <v>619.12</v>
      </c>
    </row>
    <row r="2275" spans="1:9" ht="9.75" customHeight="1">
      <c r="A2275" s="351" t="s">
        <v>7268</v>
      </c>
      <c r="B2275" s="268"/>
      <c r="C2275" s="269"/>
      <c r="D2275" s="352" t="s">
        <v>7269</v>
      </c>
      <c r="E2275" s="269"/>
      <c r="F2275" s="226" t="s">
        <v>7270</v>
      </c>
      <c r="G2275" s="226" t="s">
        <v>7271</v>
      </c>
      <c r="H2275" s="226" t="s">
        <v>7272</v>
      </c>
      <c r="I2275" s="226" t="s">
        <v>7273</v>
      </c>
    </row>
    <row r="2276" spans="1:9" ht="19.5" customHeight="1">
      <c r="A2276" s="229" t="s">
        <v>7274</v>
      </c>
      <c r="B2276" s="345" t="s">
        <v>7275</v>
      </c>
      <c r="C2276" s="269"/>
      <c r="D2276" s="350" t="s">
        <v>7276</v>
      </c>
      <c r="E2276" s="269"/>
      <c r="F2276" s="229" t="s">
        <v>7277</v>
      </c>
      <c r="G2276" s="230">
        <v>8</v>
      </c>
      <c r="H2276" s="231">
        <v>223.26</v>
      </c>
      <c r="I2276" s="231">
        <v>1786.08</v>
      </c>
    </row>
    <row r="2277" spans="1:9" ht="15" customHeight="1">
      <c r="A2277" s="177"/>
      <c r="B2277" s="177"/>
      <c r="C2277" s="177"/>
      <c r="D2277" s="177"/>
      <c r="E2277" s="177"/>
      <c r="F2277" s="177"/>
      <c r="G2277" s="346" t="s">
        <v>7278</v>
      </c>
      <c r="H2277" s="269"/>
      <c r="I2277" s="232">
        <v>1786.08</v>
      </c>
    </row>
    <row r="2278" spans="1:9" ht="15" customHeight="1">
      <c r="A2278" s="351" t="s">
        <v>7279</v>
      </c>
      <c r="B2278" s="268"/>
      <c r="C2278" s="269"/>
      <c r="D2278" s="352" t="s">
        <v>7280</v>
      </c>
      <c r="E2278" s="269"/>
      <c r="F2278" s="226" t="s">
        <v>7281</v>
      </c>
      <c r="G2278" s="226" t="s">
        <v>7282</v>
      </c>
      <c r="H2278" s="226" t="s">
        <v>7283</v>
      </c>
      <c r="I2278" s="226" t="s">
        <v>7284</v>
      </c>
    </row>
    <row r="2279" spans="1:9" ht="15" customHeight="1">
      <c r="A2279" s="229" t="s">
        <v>7285</v>
      </c>
      <c r="B2279" s="345" t="s">
        <v>7286</v>
      </c>
      <c r="C2279" s="269"/>
      <c r="D2279" s="350" t="s">
        <v>7287</v>
      </c>
      <c r="E2279" s="269"/>
      <c r="F2279" s="229" t="s">
        <v>7288</v>
      </c>
      <c r="G2279" s="230">
        <v>888</v>
      </c>
      <c r="H2279" s="231">
        <v>0.44</v>
      </c>
      <c r="I2279" s="231">
        <v>390.72</v>
      </c>
    </row>
    <row r="2280" spans="1:9" ht="15" customHeight="1">
      <c r="A2280" s="177"/>
      <c r="B2280" s="177"/>
      <c r="C2280" s="177"/>
      <c r="D2280" s="177"/>
      <c r="E2280" s="177"/>
      <c r="F2280" s="177"/>
      <c r="G2280" s="346" t="s">
        <v>7289</v>
      </c>
      <c r="H2280" s="269"/>
      <c r="I2280" s="232">
        <v>390.72</v>
      </c>
    </row>
    <row r="2281" spans="1:9" ht="15" customHeight="1">
      <c r="A2281" s="177"/>
      <c r="B2281" s="177"/>
      <c r="C2281" s="177"/>
      <c r="D2281" s="177"/>
      <c r="E2281" s="177"/>
      <c r="F2281" s="177"/>
      <c r="G2281" s="349" t="s">
        <v>7290</v>
      </c>
      <c r="H2281" s="269"/>
      <c r="I2281" s="218">
        <v>2795.92</v>
      </c>
    </row>
    <row r="2282" spans="1:9" ht="15" customHeight="1">
      <c r="A2282" s="177"/>
      <c r="B2282" s="177"/>
      <c r="C2282" s="177"/>
      <c r="D2282" s="177"/>
      <c r="E2282" s="177"/>
      <c r="F2282" s="177"/>
      <c r="G2282" s="349" t="s">
        <v>7291</v>
      </c>
      <c r="H2282" s="269"/>
      <c r="I2282" s="218">
        <v>748.47</v>
      </c>
    </row>
    <row r="2283" spans="1:9" ht="15" customHeight="1">
      <c r="A2283" s="177"/>
      <c r="B2283" s="177"/>
      <c r="C2283" s="177"/>
      <c r="D2283" s="177"/>
      <c r="E2283" s="177"/>
      <c r="F2283" s="177"/>
      <c r="G2283" s="349" t="s">
        <v>7292</v>
      </c>
      <c r="H2283" s="269"/>
      <c r="I2283" s="218">
        <v>3544.39</v>
      </c>
    </row>
    <row r="2284" spans="1:9" ht="15" customHeight="1">
      <c r="A2284" s="177"/>
      <c r="B2284" s="177"/>
      <c r="C2284" s="177"/>
      <c r="D2284" s="347"/>
      <c r="E2284" s="246"/>
      <c r="F2284" s="246"/>
      <c r="G2284" s="177"/>
      <c r="H2284" s="177"/>
      <c r="I2284" s="177"/>
    </row>
    <row r="2285" spans="1:9" ht="36" customHeight="1">
      <c r="A2285" s="348" t="s">
        <v>7293</v>
      </c>
      <c r="B2285" s="268"/>
      <c r="C2285" s="268"/>
      <c r="D2285" s="268"/>
      <c r="E2285" s="268"/>
      <c r="F2285" s="268"/>
      <c r="G2285" s="268"/>
      <c r="H2285" s="268"/>
      <c r="I2285" s="269"/>
    </row>
    <row r="2286" spans="1:9" ht="15" customHeight="1">
      <c r="A2286" s="351" t="s">
        <v>7294</v>
      </c>
      <c r="B2286" s="268"/>
      <c r="C2286" s="269"/>
      <c r="D2286" s="352" t="s">
        <v>7295</v>
      </c>
      <c r="E2286" s="269"/>
      <c r="F2286" s="226" t="s">
        <v>7296</v>
      </c>
      <c r="G2286" s="226" t="s">
        <v>7297</v>
      </c>
      <c r="H2286" s="226" t="s">
        <v>7298</v>
      </c>
      <c r="I2286" s="226" t="s">
        <v>7299</v>
      </c>
    </row>
    <row r="2287" spans="1:9" ht="15" customHeight="1">
      <c r="A2287" s="229" t="s">
        <v>7300</v>
      </c>
      <c r="B2287" s="345" t="s">
        <v>7301</v>
      </c>
      <c r="C2287" s="269"/>
      <c r="D2287" s="350" t="s">
        <v>7302</v>
      </c>
      <c r="E2287" s="269"/>
      <c r="F2287" s="229" t="s">
        <v>7303</v>
      </c>
      <c r="G2287" s="230">
        <v>32</v>
      </c>
      <c r="H2287" s="231">
        <v>13.520799999999999</v>
      </c>
      <c r="I2287" s="231">
        <v>432.64</v>
      </c>
    </row>
    <row r="2288" spans="1:9" ht="15" customHeight="1">
      <c r="A2288" s="229" t="s">
        <v>7304</v>
      </c>
      <c r="B2288" s="345" t="s">
        <v>7305</v>
      </c>
      <c r="C2288" s="269"/>
      <c r="D2288" s="350" t="s">
        <v>7306</v>
      </c>
      <c r="E2288" s="269"/>
      <c r="F2288" s="229" t="s">
        <v>7307</v>
      </c>
      <c r="G2288" s="230">
        <v>32</v>
      </c>
      <c r="H2288" s="231">
        <v>16.0152</v>
      </c>
      <c r="I2288" s="231">
        <v>512.64</v>
      </c>
    </row>
    <row r="2289" spans="1:9" ht="15" customHeight="1">
      <c r="A2289" s="229" t="s">
        <v>7308</v>
      </c>
      <c r="B2289" s="345" t="s">
        <v>7309</v>
      </c>
      <c r="C2289" s="269"/>
      <c r="D2289" s="350" t="s">
        <v>7310</v>
      </c>
      <c r="E2289" s="269"/>
      <c r="F2289" s="229" t="s">
        <v>7311</v>
      </c>
      <c r="G2289" s="230">
        <v>32</v>
      </c>
      <c r="H2289" s="231">
        <v>16.0152</v>
      </c>
      <c r="I2289" s="231">
        <v>512.64</v>
      </c>
    </row>
    <row r="2290" spans="1:9" ht="15" customHeight="1">
      <c r="A2290" s="229" t="s">
        <v>7312</v>
      </c>
      <c r="B2290" s="345" t="s">
        <v>7313</v>
      </c>
      <c r="C2290" s="269"/>
      <c r="D2290" s="350" t="s">
        <v>7314</v>
      </c>
      <c r="E2290" s="269"/>
      <c r="F2290" s="229" t="s">
        <v>7315</v>
      </c>
      <c r="G2290" s="230">
        <v>24</v>
      </c>
      <c r="H2290" s="231">
        <v>28.98</v>
      </c>
      <c r="I2290" s="231">
        <v>695.52</v>
      </c>
    </row>
    <row r="2291" spans="1:9" ht="15" customHeight="1">
      <c r="A2291" s="229" t="s">
        <v>7316</v>
      </c>
      <c r="B2291" s="345" t="s">
        <v>7317</v>
      </c>
      <c r="C2291" s="269"/>
      <c r="D2291" s="350" t="s">
        <v>7318</v>
      </c>
      <c r="E2291" s="269"/>
      <c r="F2291" s="229" t="s">
        <v>7319</v>
      </c>
      <c r="G2291" s="230">
        <v>16</v>
      </c>
      <c r="H2291" s="231">
        <v>21.32</v>
      </c>
      <c r="I2291" s="231">
        <v>341.12</v>
      </c>
    </row>
    <row r="2292" spans="1:9" ht="15" customHeight="1">
      <c r="A2292" s="177"/>
      <c r="B2292" s="177"/>
      <c r="C2292" s="177"/>
      <c r="D2292" s="177"/>
      <c r="E2292" s="177"/>
      <c r="F2292" s="177"/>
      <c r="G2292" s="346" t="s">
        <v>7320</v>
      </c>
      <c r="H2292" s="269"/>
      <c r="I2292" s="232">
        <v>2494.29</v>
      </c>
    </row>
    <row r="2293" spans="1:9" ht="9.75" customHeight="1">
      <c r="A2293" s="351" t="s">
        <v>7321</v>
      </c>
      <c r="B2293" s="268"/>
      <c r="C2293" s="269"/>
      <c r="D2293" s="352" t="s">
        <v>7322</v>
      </c>
      <c r="E2293" s="269"/>
      <c r="F2293" s="226" t="s">
        <v>7323</v>
      </c>
      <c r="G2293" s="226" t="s">
        <v>7324</v>
      </c>
      <c r="H2293" s="226" t="s">
        <v>7325</v>
      </c>
      <c r="I2293" s="226" t="s">
        <v>7326</v>
      </c>
    </row>
    <row r="2294" spans="1:9" ht="19.5" customHeight="1">
      <c r="A2294" s="229" t="s">
        <v>7327</v>
      </c>
      <c r="B2294" s="345" t="s">
        <v>7328</v>
      </c>
      <c r="C2294" s="269"/>
      <c r="D2294" s="350" t="s">
        <v>7329</v>
      </c>
      <c r="E2294" s="269"/>
      <c r="F2294" s="229" t="s">
        <v>7330</v>
      </c>
      <c r="G2294" s="230">
        <v>32</v>
      </c>
      <c r="H2294" s="231">
        <v>223.26</v>
      </c>
      <c r="I2294" s="231">
        <v>7144.32</v>
      </c>
    </row>
    <row r="2295" spans="1:9" ht="15" customHeight="1">
      <c r="A2295" s="229" t="s">
        <v>7331</v>
      </c>
      <c r="B2295" s="345" t="s">
        <v>7332</v>
      </c>
      <c r="C2295" s="269"/>
      <c r="D2295" s="350" t="s">
        <v>7333</v>
      </c>
      <c r="E2295" s="269"/>
      <c r="F2295" s="229" t="s">
        <v>7334</v>
      </c>
      <c r="G2295" s="230">
        <v>6.4</v>
      </c>
      <c r="H2295" s="231">
        <v>0.1</v>
      </c>
      <c r="I2295" s="231">
        <v>0.64</v>
      </c>
    </row>
    <row r="2296" spans="1:9" ht="15" customHeight="1">
      <c r="A2296" s="229" t="s">
        <v>7335</v>
      </c>
      <c r="B2296" s="345" t="s">
        <v>7336</v>
      </c>
      <c r="C2296" s="269"/>
      <c r="D2296" s="350" t="s">
        <v>7337</v>
      </c>
      <c r="E2296" s="269"/>
      <c r="F2296" s="229" t="s">
        <v>7338</v>
      </c>
      <c r="G2296" s="230">
        <v>25.6</v>
      </c>
      <c r="H2296" s="231">
        <v>4.8</v>
      </c>
      <c r="I2296" s="231">
        <v>122.88</v>
      </c>
    </row>
    <row r="2297" spans="1:9" ht="15" customHeight="1">
      <c r="A2297" s="177"/>
      <c r="B2297" s="177"/>
      <c r="C2297" s="177"/>
      <c r="D2297" s="177"/>
      <c r="E2297" s="177"/>
      <c r="F2297" s="177"/>
      <c r="G2297" s="346" t="s">
        <v>7339</v>
      </c>
      <c r="H2297" s="269"/>
      <c r="I2297" s="232">
        <v>7267.84</v>
      </c>
    </row>
    <row r="2298" spans="1:9" ht="15" customHeight="1">
      <c r="A2298" s="177"/>
      <c r="B2298" s="177"/>
      <c r="C2298" s="177"/>
      <c r="D2298" s="177"/>
      <c r="E2298" s="177"/>
      <c r="F2298" s="177"/>
      <c r="G2298" s="349" t="s">
        <v>7340</v>
      </c>
      <c r="H2298" s="269"/>
      <c r="I2298" s="218">
        <v>9762.1299999999992</v>
      </c>
    </row>
    <row r="2299" spans="1:9" ht="15" customHeight="1">
      <c r="A2299" s="177"/>
      <c r="B2299" s="177"/>
      <c r="C2299" s="177"/>
      <c r="D2299" s="177"/>
      <c r="E2299" s="177"/>
      <c r="F2299" s="177"/>
      <c r="G2299" s="349" t="s">
        <v>7341</v>
      </c>
      <c r="H2299" s="269"/>
      <c r="I2299" s="218">
        <v>2613.3200000000002</v>
      </c>
    </row>
    <row r="2300" spans="1:9" ht="15" customHeight="1">
      <c r="A2300" s="177"/>
      <c r="B2300" s="177"/>
      <c r="C2300" s="177"/>
      <c r="D2300" s="177"/>
      <c r="E2300" s="177"/>
      <c r="F2300" s="177"/>
      <c r="G2300" s="349" t="s">
        <v>7342</v>
      </c>
      <c r="H2300" s="269"/>
      <c r="I2300" s="218">
        <v>12375.45</v>
      </c>
    </row>
    <row r="2301" spans="1:9" ht="15" customHeight="1">
      <c r="A2301" s="177"/>
      <c r="B2301" s="177"/>
      <c r="C2301" s="177"/>
      <c r="D2301" s="347"/>
      <c r="E2301" s="246"/>
      <c r="F2301" s="246"/>
      <c r="G2301" s="177"/>
      <c r="H2301" s="177"/>
      <c r="I2301" s="177"/>
    </row>
    <row r="2302" spans="1:9" ht="15" customHeight="1">
      <c r="A2302" s="348" t="s">
        <v>7343</v>
      </c>
      <c r="B2302" s="268"/>
      <c r="C2302" s="268"/>
      <c r="D2302" s="268"/>
      <c r="E2302" s="268"/>
      <c r="F2302" s="268"/>
      <c r="G2302" s="268"/>
      <c r="H2302" s="268"/>
      <c r="I2302" s="269"/>
    </row>
    <row r="2303" spans="1:9" ht="15" customHeight="1">
      <c r="A2303" s="351" t="s">
        <v>7344</v>
      </c>
      <c r="B2303" s="268"/>
      <c r="C2303" s="269"/>
      <c r="D2303" s="352" t="s">
        <v>7345</v>
      </c>
      <c r="E2303" s="269"/>
      <c r="F2303" s="226" t="s">
        <v>7346</v>
      </c>
      <c r="G2303" s="226" t="s">
        <v>7347</v>
      </c>
      <c r="H2303" s="226" t="s">
        <v>7348</v>
      </c>
      <c r="I2303" s="226" t="s">
        <v>7349</v>
      </c>
    </row>
    <row r="2304" spans="1:9" ht="36" customHeight="1">
      <c r="A2304" s="229" t="s">
        <v>7350</v>
      </c>
      <c r="B2304" s="345" t="s">
        <v>7351</v>
      </c>
      <c r="C2304" s="269"/>
      <c r="D2304" s="350" t="s">
        <v>7352</v>
      </c>
      <c r="E2304" s="269"/>
      <c r="F2304" s="229" t="s">
        <v>7353</v>
      </c>
      <c r="G2304" s="230">
        <v>44</v>
      </c>
      <c r="H2304" s="231">
        <v>13.520799999999999</v>
      </c>
      <c r="I2304" s="231">
        <v>594.88</v>
      </c>
    </row>
    <row r="2305" spans="1:9" ht="15" customHeight="1">
      <c r="A2305" s="229" t="s">
        <v>7354</v>
      </c>
      <c r="B2305" s="345" t="s">
        <v>7355</v>
      </c>
      <c r="C2305" s="269"/>
      <c r="D2305" s="350" t="s">
        <v>7356</v>
      </c>
      <c r="E2305" s="269"/>
      <c r="F2305" s="229" t="s">
        <v>7357</v>
      </c>
      <c r="G2305" s="230">
        <v>32</v>
      </c>
      <c r="H2305" s="231">
        <v>13.520799999999999</v>
      </c>
      <c r="I2305" s="231">
        <v>432.64</v>
      </c>
    </row>
    <row r="2306" spans="1:9" ht="15" customHeight="1">
      <c r="A2306" s="229" t="s">
        <v>7358</v>
      </c>
      <c r="B2306" s="345" t="s">
        <v>7359</v>
      </c>
      <c r="C2306" s="269"/>
      <c r="D2306" s="350" t="s">
        <v>7360</v>
      </c>
      <c r="E2306" s="269"/>
      <c r="F2306" s="229" t="s">
        <v>7361</v>
      </c>
      <c r="G2306" s="230">
        <v>16</v>
      </c>
      <c r="H2306" s="231">
        <v>16.0152</v>
      </c>
      <c r="I2306" s="231">
        <v>256.32</v>
      </c>
    </row>
    <row r="2307" spans="1:9" ht="15" customHeight="1">
      <c r="A2307" s="229" t="s">
        <v>7362</v>
      </c>
      <c r="B2307" s="345" t="s">
        <v>7363</v>
      </c>
      <c r="C2307" s="269"/>
      <c r="D2307" s="350" t="s">
        <v>7364</v>
      </c>
      <c r="E2307" s="269"/>
      <c r="F2307" s="229" t="s">
        <v>7365</v>
      </c>
      <c r="G2307" s="230">
        <v>44</v>
      </c>
      <c r="H2307" s="231">
        <v>28.98</v>
      </c>
      <c r="I2307" s="231">
        <v>1275.1199999999999</v>
      </c>
    </row>
    <row r="2308" spans="1:9" ht="15" customHeight="1">
      <c r="A2308" s="229" t="s">
        <v>7366</v>
      </c>
      <c r="B2308" s="345" t="s">
        <v>7367</v>
      </c>
      <c r="C2308" s="269"/>
      <c r="D2308" s="350" t="s">
        <v>7368</v>
      </c>
      <c r="E2308" s="269"/>
      <c r="F2308" s="229" t="s">
        <v>7369</v>
      </c>
      <c r="G2308" s="230">
        <v>16</v>
      </c>
      <c r="H2308" s="231">
        <v>16.0152</v>
      </c>
      <c r="I2308" s="231">
        <v>256.32</v>
      </c>
    </row>
    <row r="2309" spans="1:9" ht="15" customHeight="1">
      <c r="A2309" s="177"/>
      <c r="B2309" s="177"/>
      <c r="C2309" s="177"/>
      <c r="D2309" s="177"/>
      <c r="E2309" s="177"/>
      <c r="F2309" s="177"/>
      <c r="G2309" s="346" t="s">
        <v>7370</v>
      </c>
      <c r="H2309" s="269"/>
      <c r="I2309" s="232">
        <v>2815.19</v>
      </c>
    </row>
    <row r="2310" spans="1:9" ht="15" customHeight="1">
      <c r="A2310" s="351" t="s">
        <v>7371</v>
      </c>
      <c r="B2310" s="268"/>
      <c r="C2310" s="269"/>
      <c r="D2310" s="352" t="s">
        <v>7372</v>
      </c>
      <c r="E2310" s="269"/>
      <c r="F2310" s="226" t="s">
        <v>7373</v>
      </c>
      <c r="G2310" s="226" t="s">
        <v>7374</v>
      </c>
      <c r="H2310" s="226" t="s">
        <v>7375</v>
      </c>
      <c r="I2310" s="226" t="s">
        <v>7376</v>
      </c>
    </row>
    <row r="2311" spans="1:9" ht="15" customHeight="1">
      <c r="A2311" s="229" t="s">
        <v>7377</v>
      </c>
      <c r="B2311" s="345" t="s">
        <v>7378</v>
      </c>
      <c r="C2311" s="269"/>
      <c r="D2311" s="350" t="s">
        <v>7379</v>
      </c>
      <c r="E2311" s="269"/>
      <c r="F2311" s="229" t="s">
        <v>7380</v>
      </c>
      <c r="G2311" s="230">
        <v>16</v>
      </c>
      <c r="H2311" s="231">
        <v>223.26</v>
      </c>
      <c r="I2311" s="231">
        <v>3572.16</v>
      </c>
    </row>
    <row r="2312" spans="1:9" ht="9.75" customHeight="1">
      <c r="A2312" s="177"/>
      <c r="B2312" s="177"/>
      <c r="C2312" s="177"/>
      <c r="D2312" s="177"/>
      <c r="E2312" s="177"/>
      <c r="F2312" s="177"/>
      <c r="G2312" s="346" t="s">
        <v>7381</v>
      </c>
      <c r="H2312" s="269"/>
      <c r="I2312" s="232">
        <v>3572.16</v>
      </c>
    </row>
    <row r="2313" spans="1:9" ht="19.5" customHeight="1">
      <c r="A2313" s="351" t="s">
        <v>7382</v>
      </c>
      <c r="B2313" s="268"/>
      <c r="C2313" s="269"/>
      <c r="D2313" s="352" t="s">
        <v>7383</v>
      </c>
      <c r="E2313" s="269"/>
      <c r="F2313" s="226" t="s">
        <v>7384</v>
      </c>
      <c r="G2313" s="226" t="s">
        <v>7385</v>
      </c>
      <c r="H2313" s="226" t="s">
        <v>7386</v>
      </c>
      <c r="I2313" s="226" t="s">
        <v>7387</v>
      </c>
    </row>
    <row r="2314" spans="1:9" ht="15" customHeight="1">
      <c r="A2314" s="229" t="s">
        <v>7388</v>
      </c>
      <c r="B2314" s="345" t="s">
        <v>7389</v>
      </c>
      <c r="C2314" s="269"/>
      <c r="D2314" s="350" t="s">
        <v>7390</v>
      </c>
      <c r="E2314" s="269"/>
      <c r="F2314" s="229" t="s">
        <v>7391</v>
      </c>
      <c r="G2314" s="230">
        <v>888</v>
      </c>
      <c r="H2314" s="231">
        <v>0.44</v>
      </c>
      <c r="I2314" s="231">
        <v>390.72</v>
      </c>
    </row>
    <row r="2315" spans="1:9" ht="15" customHeight="1">
      <c r="A2315" s="177"/>
      <c r="B2315" s="177"/>
      <c r="C2315" s="177"/>
      <c r="D2315" s="177"/>
      <c r="E2315" s="177"/>
      <c r="F2315" s="177"/>
      <c r="G2315" s="346" t="s">
        <v>7392</v>
      </c>
      <c r="H2315" s="269"/>
      <c r="I2315" s="232">
        <v>390.72</v>
      </c>
    </row>
    <row r="2316" spans="1:9" ht="15" customHeight="1">
      <c r="A2316" s="177"/>
      <c r="B2316" s="177"/>
      <c r="C2316" s="177"/>
      <c r="D2316" s="177"/>
      <c r="E2316" s="177"/>
      <c r="F2316" s="177"/>
      <c r="G2316" s="349" t="s">
        <v>7393</v>
      </c>
      <c r="H2316" s="269"/>
      <c r="I2316" s="218">
        <v>6778.07</v>
      </c>
    </row>
    <row r="2317" spans="1:9" ht="15" customHeight="1">
      <c r="A2317" s="177"/>
      <c r="B2317" s="177"/>
      <c r="C2317" s="177"/>
      <c r="D2317" s="177"/>
      <c r="E2317" s="177"/>
      <c r="F2317" s="177"/>
      <c r="G2317" s="349" t="s">
        <v>7394</v>
      </c>
      <c r="H2317" s="269"/>
      <c r="I2317" s="218">
        <v>1814.49</v>
      </c>
    </row>
    <row r="2318" spans="1:9" ht="15" customHeight="1">
      <c r="A2318" s="177"/>
      <c r="B2318" s="177"/>
      <c r="C2318" s="177"/>
      <c r="D2318" s="177"/>
      <c r="E2318" s="177"/>
      <c r="F2318" s="177"/>
      <c r="G2318" s="349" t="s">
        <v>7395</v>
      </c>
      <c r="H2318" s="269"/>
      <c r="I2318" s="218">
        <v>8592.56</v>
      </c>
    </row>
    <row r="2319" spans="1:9" ht="15" customHeight="1">
      <c r="A2319" s="177"/>
      <c r="B2319" s="177"/>
      <c r="C2319" s="177"/>
      <c r="D2319" s="347"/>
      <c r="E2319" s="246"/>
      <c r="F2319" s="246"/>
      <c r="G2319" s="177"/>
      <c r="H2319" s="177"/>
      <c r="I2319" s="177"/>
    </row>
    <row r="2320" spans="1:9" ht="19.5" customHeight="1">
      <c r="A2320" s="348" t="s">
        <v>7396</v>
      </c>
      <c r="B2320" s="268"/>
      <c r="C2320" s="268"/>
      <c r="D2320" s="268"/>
      <c r="E2320" s="268"/>
      <c r="F2320" s="268"/>
      <c r="G2320" s="268"/>
      <c r="H2320" s="268"/>
      <c r="I2320" s="269"/>
    </row>
    <row r="2321" spans="1:9" ht="27.75" customHeight="1">
      <c r="A2321" s="351" t="s">
        <v>7397</v>
      </c>
      <c r="B2321" s="268"/>
      <c r="C2321" s="269"/>
      <c r="D2321" s="352" t="s">
        <v>7398</v>
      </c>
      <c r="E2321" s="269"/>
      <c r="F2321" s="226" t="s">
        <v>7399</v>
      </c>
      <c r="G2321" s="226" t="s">
        <v>7400</v>
      </c>
      <c r="H2321" s="226" t="s">
        <v>7401</v>
      </c>
      <c r="I2321" s="226" t="s">
        <v>7402</v>
      </c>
    </row>
    <row r="2322" spans="1:9" ht="15" customHeight="1">
      <c r="A2322" s="229" t="s">
        <v>7403</v>
      </c>
      <c r="B2322" s="345" t="s">
        <v>7404</v>
      </c>
      <c r="C2322" s="269"/>
      <c r="D2322" s="350" t="s">
        <v>7405</v>
      </c>
      <c r="E2322" s="269"/>
      <c r="F2322" s="229" t="s">
        <v>7406</v>
      </c>
      <c r="G2322" s="230">
        <v>32</v>
      </c>
      <c r="H2322" s="231">
        <v>13.520799999999999</v>
      </c>
      <c r="I2322" s="231">
        <v>432.64</v>
      </c>
    </row>
    <row r="2323" spans="1:9" ht="15" customHeight="1">
      <c r="A2323" s="229" t="s">
        <v>7407</v>
      </c>
      <c r="B2323" s="345" t="s">
        <v>7408</v>
      </c>
      <c r="C2323" s="269"/>
      <c r="D2323" s="350" t="s">
        <v>7409</v>
      </c>
      <c r="E2323" s="269"/>
      <c r="F2323" s="229" t="s">
        <v>7410</v>
      </c>
      <c r="G2323" s="230">
        <v>16</v>
      </c>
      <c r="H2323" s="231">
        <v>16.0152</v>
      </c>
      <c r="I2323" s="231">
        <v>256.32</v>
      </c>
    </row>
    <row r="2324" spans="1:9" ht="15" customHeight="1">
      <c r="A2324" s="229" t="s">
        <v>7411</v>
      </c>
      <c r="B2324" s="345" t="s">
        <v>7412</v>
      </c>
      <c r="C2324" s="269"/>
      <c r="D2324" s="350" t="s">
        <v>7413</v>
      </c>
      <c r="E2324" s="269"/>
      <c r="F2324" s="229" t="s">
        <v>7414</v>
      </c>
      <c r="G2324" s="230">
        <v>16</v>
      </c>
      <c r="H2324" s="231">
        <v>97.39</v>
      </c>
      <c r="I2324" s="231">
        <v>1558.24</v>
      </c>
    </row>
    <row r="2325" spans="1:9" ht="15" customHeight="1">
      <c r="A2325" s="229" t="s">
        <v>7415</v>
      </c>
      <c r="B2325" s="345" t="s">
        <v>7416</v>
      </c>
      <c r="C2325" s="269"/>
      <c r="D2325" s="350" t="s">
        <v>7417</v>
      </c>
      <c r="E2325" s="269"/>
      <c r="F2325" s="229" t="s">
        <v>7418</v>
      </c>
      <c r="G2325" s="230">
        <v>16</v>
      </c>
      <c r="H2325" s="231">
        <v>28.98</v>
      </c>
      <c r="I2325" s="231">
        <v>463.68</v>
      </c>
    </row>
    <row r="2326" spans="1:9" ht="9.75" customHeight="1">
      <c r="A2326" s="229" t="s">
        <v>7419</v>
      </c>
      <c r="B2326" s="345" t="s">
        <v>7420</v>
      </c>
      <c r="C2326" s="269"/>
      <c r="D2326" s="350" t="s">
        <v>7421</v>
      </c>
      <c r="E2326" s="269"/>
      <c r="F2326" s="229" t="s">
        <v>7422</v>
      </c>
      <c r="G2326" s="230">
        <v>4</v>
      </c>
      <c r="H2326" s="231">
        <v>16.0152</v>
      </c>
      <c r="I2326" s="231">
        <v>64.08</v>
      </c>
    </row>
    <row r="2327" spans="1:9" ht="19.5" customHeight="1">
      <c r="A2327" s="229" t="s">
        <v>7423</v>
      </c>
      <c r="B2327" s="345" t="s">
        <v>7424</v>
      </c>
      <c r="C2327" s="269"/>
      <c r="D2327" s="350" t="s">
        <v>7425</v>
      </c>
      <c r="E2327" s="269"/>
      <c r="F2327" s="229" t="s">
        <v>7426</v>
      </c>
      <c r="G2327" s="230">
        <v>8</v>
      </c>
      <c r="H2327" s="231">
        <v>11.7669</v>
      </c>
      <c r="I2327" s="231">
        <v>94.16</v>
      </c>
    </row>
    <row r="2328" spans="1:9" ht="15" customHeight="1">
      <c r="A2328" s="177"/>
      <c r="B2328" s="177"/>
      <c r="C2328" s="177"/>
      <c r="D2328" s="177"/>
      <c r="E2328" s="177"/>
      <c r="F2328" s="177"/>
      <c r="G2328" s="346" t="s">
        <v>7427</v>
      </c>
      <c r="H2328" s="269"/>
      <c r="I2328" s="232">
        <v>2869.03</v>
      </c>
    </row>
    <row r="2329" spans="1:9" ht="15" customHeight="1">
      <c r="A2329" s="351" t="s">
        <v>7428</v>
      </c>
      <c r="B2329" s="268"/>
      <c r="C2329" s="269"/>
      <c r="D2329" s="352" t="s">
        <v>7429</v>
      </c>
      <c r="E2329" s="269"/>
      <c r="F2329" s="226" t="s">
        <v>7430</v>
      </c>
      <c r="G2329" s="226" t="s">
        <v>7431</v>
      </c>
      <c r="H2329" s="226" t="s">
        <v>7432</v>
      </c>
      <c r="I2329" s="226" t="s">
        <v>7433</v>
      </c>
    </row>
    <row r="2330" spans="1:9" ht="15" customHeight="1">
      <c r="A2330" s="229" t="s">
        <v>7434</v>
      </c>
      <c r="B2330" s="345" t="s">
        <v>7435</v>
      </c>
      <c r="C2330" s="269"/>
      <c r="D2330" s="350" t="s">
        <v>7436</v>
      </c>
      <c r="E2330" s="269"/>
      <c r="F2330" s="229" t="s">
        <v>7437</v>
      </c>
      <c r="G2330" s="230">
        <v>16</v>
      </c>
      <c r="H2330" s="231">
        <v>223.26</v>
      </c>
      <c r="I2330" s="231">
        <v>3572.16</v>
      </c>
    </row>
    <row r="2331" spans="1:9" ht="15" customHeight="1">
      <c r="A2331" s="177"/>
      <c r="B2331" s="177"/>
      <c r="C2331" s="177"/>
      <c r="D2331" s="177"/>
      <c r="E2331" s="177"/>
      <c r="F2331" s="177"/>
      <c r="G2331" s="346" t="s">
        <v>7438</v>
      </c>
      <c r="H2331" s="269"/>
      <c r="I2331" s="232">
        <v>3572.16</v>
      </c>
    </row>
    <row r="2332" spans="1:9" ht="15" customHeight="1">
      <c r="A2332" s="351" t="s">
        <v>7439</v>
      </c>
      <c r="B2332" s="268"/>
      <c r="C2332" s="269"/>
      <c r="D2332" s="352" t="s">
        <v>7440</v>
      </c>
      <c r="E2332" s="269"/>
      <c r="F2332" s="226" t="s">
        <v>7441</v>
      </c>
      <c r="G2332" s="226" t="s">
        <v>7442</v>
      </c>
      <c r="H2332" s="226" t="s">
        <v>7443</v>
      </c>
      <c r="I2332" s="226" t="s">
        <v>7444</v>
      </c>
    </row>
    <row r="2333" spans="1:9" ht="36" customHeight="1">
      <c r="A2333" s="229" t="s">
        <v>7445</v>
      </c>
      <c r="B2333" s="345" t="s">
        <v>7446</v>
      </c>
      <c r="C2333" s="269"/>
      <c r="D2333" s="350" t="s">
        <v>7447</v>
      </c>
      <c r="E2333" s="269"/>
      <c r="F2333" s="229" t="s">
        <v>7448</v>
      </c>
      <c r="G2333" s="230">
        <v>888</v>
      </c>
      <c r="H2333" s="231">
        <v>0.44</v>
      </c>
      <c r="I2333" s="231">
        <v>390.72</v>
      </c>
    </row>
    <row r="2334" spans="1:9" ht="15" customHeight="1">
      <c r="A2334" s="177"/>
      <c r="B2334" s="177"/>
      <c r="C2334" s="177"/>
      <c r="D2334" s="177"/>
      <c r="E2334" s="177"/>
      <c r="F2334" s="177"/>
      <c r="G2334" s="346" t="s">
        <v>7449</v>
      </c>
      <c r="H2334" s="269"/>
      <c r="I2334" s="232">
        <v>390.72</v>
      </c>
    </row>
    <row r="2335" spans="1:9" ht="15" customHeight="1">
      <c r="A2335" s="177"/>
      <c r="B2335" s="177"/>
      <c r="C2335" s="177"/>
      <c r="D2335" s="177"/>
      <c r="E2335" s="177"/>
      <c r="F2335" s="177"/>
      <c r="G2335" s="349" t="s">
        <v>7450</v>
      </c>
      <c r="H2335" s="269"/>
      <c r="I2335" s="218">
        <v>6831.91</v>
      </c>
    </row>
    <row r="2336" spans="1:9" ht="15" customHeight="1">
      <c r="A2336" s="177"/>
      <c r="B2336" s="177"/>
      <c r="C2336" s="177"/>
      <c r="D2336" s="177"/>
      <c r="E2336" s="177"/>
      <c r="F2336" s="177"/>
      <c r="G2336" s="349" t="s">
        <v>7451</v>
      </c>
      <c r="H2336" s="269"/>
      <c r="I2336" s="218">
        <v>1828.9</v>
      </c>
    </row>
    <row r="2337" spans="1:9" ht="15" customHeight="1">
      <c r="A2337" s="177"/>
      <c r="B2337" s="177"/>
      <c r="C2337" s="177"/>
      <c r="D2337" s="177"/>
      <c r="E2337" s="177"/>
      <c r="F2337" s="177"/>
      <c r="G2337" s="349" t="s">
        <v>7452</v>
      </c>
      <c r="H2337" s="269"/>
      <c r="I2337" s="218">
        <v>8660.81</v>
      </c>
    </row>
    <row r="2338" spans="1:9" ht="15" customHeight="1">
      <c r="A2338" s="177"/>
      <c r="B2338" s="177"/>
      <c r="C2338" s="177"/>
      <c r="D2338" s="347"/>
      <c r="E2338" s="246"/>
      <c r="F2338" s="246"/>
      <c r="G2338" s="177"/>
      <c r="H2338" s="177"/>
      <c r="I2338" s="177"/>
    </row>
    <row r="2339" spans="1:9" ht="15" customHeight="1">
      <c r="A2339" s="348" t="s">
        <v>7453</v>
      </c>
      <c r="B2339" s="268"/>
      <c r="C2339" s="268"/>
      <c r="D2339" s="268"/>
      <c r="E2339" s="268"/>
      <c r="F2339" s="268"/>
      <c r="G2339" s="268"/>
      <c r="H2339" s="268"/>
      <c r="I2339" s="269"/>
    </row>
    <row r="2340" spans="1:9" ht="15" customHeight="1">
      <c r="A2340" s="351" t="s">
        <v>7454</v>
      </c>
      <c r="B2340" s="268"/>
      <c r="C2340" s="269"/>
      <c r="D2340" s="352" t="s">
        <v>7455</v>
      </c>
      <c r="E2340" s="269"/>
      <c r="F2340" s="226" t="s">
        <v>7456</v>
      </c>
      <c r="G2340" s="226" t="s">
        <v>7457</v>
      </c>
      <c r="H2340" s="226" t="s">
        <v>7458</v>
      </c>
      <c r="I2340" s="226" t="s">
        <v>7459</v>
      </c>
    </row>
    <row r="2341" spans="1:9" ht="9.75" customHeight="1">
      <c r="A2341" s="229" t="s">
        <v>7460</v>
      </c>
      <c r="B2341" s="345" t="s">
        <v>7461</v>
      </c>
      <c r="C2341" s="269"/>
      <c r="D2341" s="350" t="s">
        <v>7462</v>
      </c>
      <c r="E2341" s="269"/>
      <c r="F2341" s="229" t="s">
        <v>7463</v>
      </c>
      <c r="G2341" s="230">
        <v>0.125</v>
      </c>
      <c r="H2341" s="231">
        <v>16.0152</v>
      </c>
      <c r="I2341" s="231">
        <v>2</v>
      </c>
    </row>
    <row r="2342" spans="1:9" ht="19.5" customHeight="1">
      <c r="A2342" s="229" t="s">
        <v>7464</v>
      </c>
      <c r="B2342" s="345" t="s">
        <v>7465</v>
      </c>
      <c r="C2342" s="269"/>
      <c r="D2342" s="350" t="s">
        <v>7466</v>
      </c>
      <c r="E2342" s="269"/>
      <c r="F2342" s="229" t="s">
        <v>7467</v>
      </c>
      <c r="G2342" s="230">
        <v>0.125</v>
      </c>
      <c r="H2342" s="231">
        <v>11.7669</v>
      </c>
      <c r="I2342" s="231">
        <v>1.47</v>
      </c>
    </row>
    <row r="2343" spans="1:9" ht="15" customHeight="1">
      <c r="A2343" s="177"/>
      <c r="B2343" s="177"/>
      <c r="C2343" s="177"/>
      <c r="D2343" s="177"/>
      <c r="E2343" s="177"/>
      <c r="F2343" s="177"/>
      <c r="G2343" s="346" t="s">
        <v>7468</v>
      </c>
      <c r="H2343" s="269"/>
      <c r="I2343" s="232">
        <v>3.47</v>
      </c>
    </row>
    <row r="2344" spans="1:9" ht="36" customHeight="1">
      <c r="A2344" s="351" t="s">
        <v>7469</v>
      </c>
      <c r="B2344" s="268"/>
      <c r="C2344" s="269"/>
      <c r="D2344" s="352" t="s">
        <v>7470</v>
      </c>
      <c r="E2344" s="269"/>
      <c r="F2344" s="226" t="s">
        <v>7471</v>
      </c>
      <c r="G2344" s="226" t="s">
        <v>7472</v>
      </c>
      <c r="H2344" s="226" t="s">
        <v>7473</v>
      </c>
      <c r="I2344" s="226" t="s">
        <v>7474</v>
      </c>
    </row>
    <row r="2345" spans="1:9" ht="36" customHeight="1">
      <c r="A2345" s="229" t="s">
        <v>7475</v>
      </c>
      <c r="B2345" s="345" t="s">
        <v>7476</v>
      </c>
      <c r="C2345" s="269"/>
      <c r="D2345" s="350" t="s">
        <v>7477</v>
      </c>
      <c r="E2345" s="269"/>
      <c r="F2345" s="229" t="s">
        <v>7478</v>
      </c>
      <c r="G2345" s="230">
        <v>1</v>
      </c>
      <c r="H2345" s="231">
        <v>1064.8800000000001</v>
      </c>
      <c r="I2345" s="231">
        <v>1064.8800000000001</v>
      </c>
    </row>
    <row r="2346" spans="1:9" ht="19.5" customHeight="1">
      <c r="A2346" s="177"/>
      <c r="B2346" s="177"/>
      <c r="C2346" s="177"/>
      <c r="D2346" s="177"/>
      <c r="E2346" s="177"/>
      <c r="F2346" s="177"/>
      <c r="G2346" s="346" t="s">
        <v>7479</v>
      </c>
      <c r="H2346" s="269"/>
      <c r="I2346" s="232">
        <v>1064.8800000000001</v>
      </c>
    </row>
    <row r="2347" spans="1:9" ht="15" customHeight="1">
      <c r="A2347" s="177"/>
      <c r="B2347" s="177"/>
      <c r="C2347" s="177"/>
      <c r="D2347" s="177"/>
      <c r="E2347" s="177"/>
      <c r="F2347" s="177"/>
      <c r="G2347" s="349" t="s">
        <v>7480</v>
      </c>
      <c r="H2347" s="269"/>
      <c r="I2347" s="218">
        <v>1068.3499999999999</v>
      </c>
    </row>
    <row r="2348" spans="1:9" ht="15" customHeight="1">
      <c r="A2348" s="177"/>
      <c r="B2348" s="177"/>
      <c r="C2348" s="177"/>
      <c r="D2348" s="177"/>
      <c r="E2348" s="177"/>
      <c r="F2348" s="177"/>
      <c r="G2348" s="349" t="s">
        <v>7481</v>
      </c>
      <c r="H2348" s="269"/>
      <c r="I2348" s="218">
        <v>286</v>
      </c>
    </row>
    <row r="2349" spans="1:9" ht="15" customHeight="1">
      <c r="A2349" s="177"/>
      <c r="B2349" s="177"/>
      <c r="C2349" s="177"/>
      <c r="D2349" s="177"/>
      <c r="E2349" s="177"/>
      <c r="F2349" s="177"/>
      <c r="G2349" s="349" t="s">
        <v>7482</v>
      </c>
      <c r="H2349" s="269"/>
      <c r="I2349" s="218">
        <v>1354.35</v>
      </c>
    </row>
    <row r="2350" spans="1:9" ht="15" customHeight="1">
      <c r="A2350" s="177"/>
      <c r="B2350" s="177"/>
      <c r="C2350" s="177"/>
      <c r="D2350" s="347"/>
      <c r="E2350" s="246"/>
      <c r="F2350" s="246"/>
      <c r="G2350" s="177"/>
      <c r="H2350" s="177"/>
      <c r="I2350" s="177"/>
    </row>
    <row r="2351" spans="1:9" ht="15" customHeight="1">
      <c r="A2351" s="348" t="s">
        <v>7483</v>
      </c>
      <c r="B2351" s="268"/>
      <c r="C2351" s="268"/>
      <c r="D2351" s="268"/>
      <c r="E2351" s="268"/>
      <c r="F2351" s="268"/>
      <c r="G2351" s="268"/>
      <c r="H2351" s="268"/>
      <c r="I2351" s="269"/>
    </row>
    <row r="2352" spans="1:9" ht="9.75" customHeight="1">
      <c r="A2352" s="351" t="s">
        <v>7484</v>
      </c>
      <c r="B2352" s="268"/>
      <c r="C2352" s="269"/>
      <c r="D2352" s="352" t="s">
        <v>7485</v>
      </c>
      <c r="E2352" s="269"/>
      <c r="F2352" s="226" t="s">
        <v>7486</v>
      </c>
      <c r="G2352" s="226" t="s">
        <v>7487</v>
      </c>
      <c r="H2352" s="226" t="s">
        <v>7488</v>
      </c>
      <c r="I2352" s="226" t="s">
        <v>7489</v>
      </c>
    </row>
    <row r="2353" spans="1:9" ht="19.5" customHeight="1">
      <c r="A2353" s="229" t="s">
        <v>7490</v>
      </c>
      <c r="B2353" s="345" t="s">
        <v>7491</v>
      </c>
      <c r="C2353" s="269"/>
      <c r="D2353" s="350" t="s">
        <v>7492</v>
      </c>
      <c r="E2353" s="269"/>
      <c r="F2353" s="229" t="s">
        <v>7493</v>
      </c>
      <c r="G2353" s="230">
        <v>32</v>
      </c>
      <c r="H2353" s="231">
        <v>15.18</v>
      </c>
      <c r="I2353" s="231">
        <v>485.76</v>
      </c>
    </row>
    <row r="2354" spans="1:9" ht="9.75" customHeight="1">
      <c r="A2354" s="229" t="s">
        <v>7494</v>
      </c>
      <c r="B2354" s="345" t="s">
        <v>7495</v>
      </c>
      <c r="C2354" s="269"/>
      <c r="D2354" s="350" t="s">
        <v>7496</v>
      </c>
      <c r="E2354" s="269"/>
      <c r="F2354" s="229" t="s">
        <v>7497</v>
      </c>
      <c r="G2354" s="230">
        <v>32</v>
      </c>
      <c r="H2354" s="231">
        <v>20.7</v>
      </c>
      <c r="I2354" s="231">
        <v>662.4</v>
      </c>
    </row>
    <row r="2355" spans="1:9" ht="15" customHeight="1">
      <c r="A2355" s="177"/>
      <c r="B2355" s="177"/>
      <c r="C2355" s="177"/>
      <c r="D2355" s="177"/>
      <c r="E2355" s="177"/>
      <c r="F2355" s="177"/>
      <c r="G2355" s="346" t="s">
        <v>7498</v>
      </c>
      <c r="H2355" s="269"/>
      <c r="I2355" s="232">
        <v>1148.1600000000001</v>
      </c>
    </row>
    <row r="2356" spans="1:9" ht="15" customHeight="1">
      <c r="A2356" s="351" t="s">
        <v>7499</v>
      </c>
      <c r="B2356" s="268"/>
      <c r="C2356" s="269"/>
      <c r="D2356" s="352" t="s">
        <v>7500</v>
      </c>
      <c r="E2356" s="269"/>
      <c r="F2356" s="226" t="s">
        <v>7501</v>
      </c>
      <c r="G2356" s="226" t="s">
        <v>7502</v>
      </c>
      <c r="H2356" s="226" t="s">
        <v>7503</v>
      </c>
      <c r="I2356" s="226" t="s">
        <v>7504</v>
      </c>
    </row>
    <row r="2357" spans="1:9" ht="15" customHeight="1">
      <c r="A2357" s="229" t="s">
        <v>7505</v>
      </c>
      <c r="B2357" s="345" t="s">
        <v>7506</v>
      </c>
      <c r="C2357" s="269"/>
      <c r="D2357" s="350" t="s">
        <v>7507</v>
      </c>
      <c r="E2357" s="269"/>
      <c r="F2357" s="229" t="s">
        <v>7508</v>
      </c>
      <c r="G2357" s="230">
        <v>32</v>
      </c>
      <c r="H2357" s="231">
        <v>223.26</v>
      </c>
      <c r="I2357" s="231">
        <v>7144.32</v>
      </c>
    </row>
    <row r="2358" spans="1:9" ht="9.75" customHeight="1">
      <c r="A2358" s="177"/>
      <c r="B2358" s="177"/>
      <c r="C2358" s="177"/>
      <c r="D2358" s="177"/>
      <c r="E2358" s="177"/>
      <c r="F2358" s="177"/>
      <c r="G2358" s="346" t="s">
        <v>7509</v>
      </c>
      <c r="H2358" s="269"/>
      <c r="I2358" s="232">
        <v>7144.32</v>
      </c>
    </row>
    <row r="2359" spans="1:9" ht="19.5" customHeight="1">
      <c r="A2359" s="351" t="s">
        <v>7510</v>
      </c>
      <c r="B2359" s="268"/>
      <c r="C2359" s="269"/>
      <c r="D2359" s="352" t="s">
        <v>7511</v>
      </c>
      <c r="E2359" s="269"/>
      <c r="F2359" s="226" t="s">
        <v>7512</v>
      </c>
      <c r="G2359" s="226" t="s">
        <v>7513</v>
      </c>
      <c r="H2359" s="226" t="s">
        <v>7514</v>
      </c>
      <c r="I2359" s="226" t="s">
        <v>7515</v>
      </c>
    </row>
    <row r="2360" spans="1:9" ht="9.75" customHeight="1">
      <c r="A2360" s="229" t="s">
        <v>7516</v>
      </c>
      <c r="B2360" s="345" t="s">
        <v>7517</v>
      </c>
      <c r="C2360" s="269"/>
      <c r="D2360" s="350" t="s">
        <v>7518</v>
      </c>
      <c r="E2360" s="269"/>
      <c r="F2360" s="229" t="s">
        <v>7519</v>
      </c>
      <c r="G2360" s="230">
        <v>888</v>
      </c>
      <c r="H2360" s="231">
        <v>0.44</v>
      </c>
      <c r="I2360" s="231">
        <v>390.72</v>
      </c>
    </row>
    <row r="2361" spans="1:9" ht="15" customHeight="1">
      <c r="A2361" s="177"/>
      <c r="B2361" s="177"/>
      <c r="C2361" s="177"/>
      <c r="D2361" s="177"/>
      <c r="E2361" s="177"/>
      <c r="F2361" s="177"/>
      <c r="G2361" s="346" t="s">
        <v>7520</v>
      </c>
      <c r="H2361" s="269"/>
      <c r="I2361" s="232">
        <v>390.72</v>
      </c>
    </row>
    <row r="2362" spans="1:9" ht="15" customHeight="1">
      <c r="A2362" s="177"/>
      <c r="B2362" s="177"/>
      <c r="C2362" s="177"/>
      <c r="D2362" s="177"/>
      <c r="E2362" s="177"/>
      <c r="F2362" s="177"/>
      <c r="G2362" s="349" t="s">
        <v>7521</v>
      </c>
      <c r="H2362" s="269"/>
      <c r="I2362" s="218">
        <v>8683.2000000000007</v>
      </c>
    </row>
    <row r="2363" spans="1:9" ht="15" customHeight="1">
      <c r="A2363" s="177"/>
      <c r="B2363" s="177"/>
      <c r="C2363" s="177"/>
      <c r="D2363" s="177"/>
      <c r="E2363" s="177"/>
      <c r="F2363" s="177"/>
      <c r="G2363" s="349" t="s">
        <v>7522</v>
      </c>
      <c r="H2363" s="269"/>
      <c r="I2363" s="218">
        <v>2324.4899999999998</v>
      </c>
    </row>
    <row r="2364" spans="1:9" ht="9.75" customHeight="1">
      <c r="A2364" s="177"/>
      <c r="B2364" s="177"/>
      <c r="C2364" s="177"/>
      <c r="D2364" s="177"/>
      <c r="E2364" s="177"/>
      <c r="F2364" s="177"/>
      <c r="G2364" s="349" t="s">
        <v>7523</v>
      </c>
      <c r="H2364" s="269"/>
      <c r="I2364" s="218">
        <v>11007.69</v>
      </c>
    </row>
    <row r="2365" spans="1:9" ht="19.5" customHeight="1">
      <c r="A2365" s="177"/>
      <c r="B2365" s="177"/>
      <c r="C2365" s="177"/>
      <c r="D2365" s="347"/>
      <c r="E2365" s="246"/>
      <c r="F2365" s="246"/>
      <c r="G2365" s="177"/>
      <c r="H2365" s="177"/>
      <c r="I2365" s="177"/>
    </row>
    <row r="2366" spans="1:9" ht="9.75" customHeight="1">
      <c r="A2366" s="348" t="s">
        <v>7524</v>
      </c>
      <c r="B2366" s="268"/>
      <c r="C2366" s="268"/>
      <c r="D2366" s="268"/>
      <c r="E2366" s="268"/>
      <c r="F2366" s="268"/>
      <c r="G2366" s="268"/>
      <c r="H2366" s="268"/>
      <c r="I2366" s="269"/>
    </row>
    <row r="2367" spans="1:9" ht="15" customHeight="1">
      <c r="A2367" s="351" t="s">
        <v>7525</v>
      </c>
      <c r="B2367" s="268"/>
      <c r="C2367" s="269"/>
      <c r="D2367" s="352" t="s">
        <v>7526</v>
      </c>
      <c r="E2367" s="269"/>
      <c r="F2367" s="226" t="s">
        <v>7527</v>
      </c>
      <c r="G2367" s="226" t="s">
        <v>7528</v>
      </c>
      <c r="H2367" s="226" t="s">
        <v>7529</v>
      </c>
      <c r="I2367" s="226" t="s">
        <v>7530</v>
      </c>
    </row>
    <row r="2368" spans="1:9" ht="15" customHeight="1">
      <c r="A2368" s="229" t="s">
        <v>7531</v>
      </c>
      <c r="B2368" s="345" t="s">
        <v>7532</v>
      </c>
      <c r="C2368" s="269"/>
      <c r="D2368" s="350" t="s">
        <v>7533</v>
      </c>
      <c r="E2368" s="269"/>
      <c r="F2368" s="229" t="s">
        <v>7534</v>
      </c>
      <c r="G2368" s="230">
        <v>3.86</v>
      </c>
      <c r="H2368" s="231">
        <v>11.7669</v>
      </c>
      <c r="I2368" s="231">
        <v>45.43</v>
      </c>
    </row>
    <row r="2369" spans="1:9" ht="15" customHeight="1">
      <c r="A2369" s="177"/>
      <c r="B2369" s="177"/>
      <c r="C2369" s="177"/>
      <c r="D2369" s="177"/>
      <c r="E2369" s="177"/>
      <c r="F2369" s="177"/>
      <c r="G2369" s="346" t="s">
        <v>7535</v>
      </c>
      <c r="H2369" s="269"/>
      <c r="I2369" s="232">
        <v>45.42</v>
      </c>
    </row>
    <row r="2370" spans="1:9" ht="9.75" customHeight="1">
      <c r="A2370" s="351" t="s">
        <v>7536</v>
      </c>
      <c r="B2370" s="268"/>
      <c r="C2370" s="269"/>
      <c r="D2370" s="352" t="s">
        <v>7537</v>
      </c>
      <c r="E2370" s="269"/>
      <c r="F2370" s="226" t="s">
        <v>7538</v>
      </c>
      <c r="G2370" s="226" t="s">
        <v>7539</v>
      </c>
      <c r="H2370" s="226" t="s">
        <v>7540</v>
      </c>
      <c r="I2370" s="226" t="s">
        <v>7541</v>
      </c>
    </row>
    <row r="2371" spans="1:9" ht="19.5" customHeight="1">
      <c r="A2371" s="229" t="s">
        <v>7542</v>
      </c>
      <c r="B2371" s="345" t="s">
        <v>7543</v>
      </c>
      <c r="C2371" s="269"/>
      <c r="D2371" s="350" t="s">
        <v>7544</v>
      </c>
      <c r="E2371" s="269"/>
      <c r="F2371" s="229" t="s">
        <v>7545</v>
      </c>
      <c r="G2371" s="230">
        <v>1.4552</v>
      </c>
      <c r="H2371" s="231">
        <v>52.96</v>
      </c>
      <c r="I2371" s="231">
        <v>77.069999999999993</v>
      </c>
    </row>
    <row r="2372" spans="1:9" ht="9.75" customHeight="1">
      <c r="A2372" s="229" t="s">
        <v>7546</v>
      </c>
      <c r="B2372" s="345" t="s">
        <v>7547</v>
      </c>
      <c r="C2372" s="269"/>
      <c r="D2372" s="350" t="s">
        <v>7548</v>
      </c>
      <c r="E2372" s="269"/>
      <c r="F2372" s="229" t="s">
        <v>7549</v>
      </c>
      <c r="G2372" s="230">
        <v>0.36380000000000001</v>
      </c>
      <c r="H2372" s="231">
        <v>223.26</v>
      </c>
      <c r="I2372" s="231">
        <v>81.22</v>
      </c>
    </row>
    <row r="2373" spans="1:9" ht="15" customHeight="1">
      <c r="A2373" s="229" t="s">
        <v>7550</v>
      </c>
      <c r="B2373" s="345" t="s">
        <v>7551</v>
      </c>
      <c r="C2373" s="269"/>
      <c r="D2373" s="350" t="s">
        <v>7552</v>
      </c>
      <c r="E2373" s="269"/>
      <c r="F2373" s="229" t="s">
        <v>7553</v>
      </c>
      <c r="G2373" s="230">
        <v>1.1499999999999999</v>
      </c>
      <c r="H2373" s="231">
        <v>21.41</v>
      </c>
      <c r="I2373" s="231">
        <v>24.62</v>
      </c>
    </row>
    <row r="2374" spans="1:9" ht="15" customHeight="1">
      <c r="A2374" s="177"/>
      <c r="B2374" s="177"/>
      <c r="C2374" s="177"/>
      <c r="D2374" s="177"/>
      <c r="E2374" s="177"/>
      <c r="F2374" s="177"/>
      <c r="G2374" s="346" t="s">
        <v>7554</v>
      </c>
      <c r="H2374" s="269"/>
      <c r="I2374" s="232">
        <v>182.91</v>
      </c>
    </row>
    <row r="2375" spans="1:9" ht="15" customHeight="1">
      <c r="A2375" s="177"/>
      <c r="B2375" s="177"/>
      <c r="C2375" s="177"/>
      <c r="D2375" s="177"/>
      <c r="E2375" s="177"/>
      <c r="F2375" s="177"/>
      <c r="G2375" s="349" t="s">
        <v>7555</v>
      </c>
      <c r="H2375" s="269"/>
      <c r="I2375" s="218">
        <v>228.33</v>
      </c>
    </row>
    <row r="2376" spans="1:9" ht="9.75" customHeight="1">
      <c r="A2376" s="177"/>
      <c r="B2376" s="177"/>
      <c r="C2376" s="177"/>
      <c r="D2376" s="177"/>
      <c r="E2376" s="177"/>
      <c r="F2376" s="177"/>
      <c r="G2376" s="349" t="s">
        <v>7556</v>
      </c>
      <c r="H2376" s="269"/>
      <c r="I2376" s="218">
        <v>61.12</v>
      </c>
    </row>
    <row r="2377" spans="1:9" ht="19.5" customHeight="1">
      <c r="A2377" s="177"/>
      <c r="B2377" s="177"/>
      <c r="C2377" s="177"/>
      <c r="D2377" s="177"/>
      <c r="E2377" s="177"/>
      <c r="F2377" s="177"/>
      <c r="G2377" s="349" t="s">
        <v>7557</v>
      </c>
      <c r="H2377" s="269"/>
      <c r="I2377" s="218">
        <v>289.45</v>
      </c>
    </row>
    <row r="2378" spans="1:9" ht="9.75" customHeight="1">
      <c r="A2378" s="177"/>
      <c r="B2378" s="177"/>
      <c r="C2378" s="177"/>
      <c r="D2378" s="347"/>
      <c r="E2378" s="246"/>
      <c r="F2378" s="246"/>
      <c r="G2378" s="177"/>
      <c r="H2378" s="177"/>
      <c r="I2378" s="177"/>
    </row>
    <row r="2379" spans="1:9" ht="15" customHeight="1">
      <c r="A2379" s="348" t="s">
        <v>7558</v>
      </c>
      <c r="B2379" s="268"/>
      <c r="C2379" s="268"/>
      <c r="D2379" s="268"/>
      <c r="E2379" s="268"/>
      <c r="F2379" s="268"/>
      <c r="G2379" s="268"/>
      <c r="H2379" s="268"/>
      <c r="I2379" s="269"/>
    </row>
    <row r="2380" spans="1:9" ht="15" customHeight="1">
      <c r="A2380" s="356"/>
      <c r="B2380" s="246"/>
      <c r="C2380" s="246"/>
      <c r="D2380" s="246"/>
      <c r="E2380" s="246"/>
      <c r="F2380" s="246"/>
      <c r="G2380" s="246"/>
      <c r="H2380" s="246"/>
      <c r="I2380" s="246"/>
    </row>
    <row r="2381" spans="1:9" ht="15" customHeight="1">
      <c r="A2381" s="177"/>
      <c r="B2381" s="177"/>
      <c r="C2381" s="177"/>
      <c r="D2381" s="177"/>
      <c r="E2381" s="177"/>
      <c r="F2381" s="177"/>
      <c r="G2381" s="349" t="s">
        <v>7559</v>
      </c>
      <c r="H2381" s="269"/>
      <c r="I2381" s="218">
        <v>21332</v>
      </c>
    </row>
    <row r="2382" spans="1:9" ht="9.75" customHeight="1">
      <c r="A2382" s="177"/>
      <c r="B2382" s="177"/>
      <c r="C2382" s="177"/>
      <c r="D2382" s="177"/>
      <c r="E2382" s="177"/>
      <c r="F2382" s="177"/>
      <c r="G2382" s="349" t="s">
        <v>7560</v>
      </c>
      <c r="H2382" s="269"/>
      <c r="I2382" s="218">
        <v>2990.75</v>
      </c>
    </row>
    <row r="2383" spans="1:9" ht="19.5" customHeight="1">
      <c r="A2383" s="177"/>
      <c r="B2383" s="177"/>
      <c r="C2383" s="177"/>
      <c r="D2383" s="177"/>
      <c r="E2383" s="177"/>
      <c r="F2383" s="177"/>
      <c r="G2383" s="349" t="s">
        <v>7561</v>
      </c>
      <c r="H2383" s="269"/>
      <c r="I2383" s="218">
        <v>24322.75</v>
      </c>
    </row>
    <row r="2384" spans="1:9" ht="9.75" customHeight="1">
      <c r="A2384" s="177"/>
      <c r="B2384" s="177"/>
      <c r="C2384" s="177"/>
      <c r="D2384" s="347"/>
      <c r="E2384" s="246"/>
      <c r="F2384" s="246"/>
      <c r="G2384" s="177"/>
      <c r="H2384" s="177"/>
      <c r="I2384" s="177"/>
    </row>
    <row r="2385" spans="1:9" ht="15" customHeight="1">
      <c r="A2385" s="348" t="s">
        <v>7562</v>
      </c>
      <c r="B2385" s="268"/>
      <c r="C2385" s="268"/>
      <c r="D2385" s="268"/>
      <c r="E2385" s="268"/>
      <c r="F2385" s="268"/>
      <c r="G2385" s="268"/>
      <c r="H2385" s="268"/>
      <c r="I2385" s="269"/>
    </row>
    <row r="2386" spans="1:9" ht="15" customHeight="1">
      <c r="A2386" s="356"/>
      <c r="B2386" s="246"/>
      <c r="C2386" s="246"/>
      <c r="D2386" s="246"/>
      <c r="E2386" s="246"/>
      <c r="F2386" s="246"/>
      <c r="G2386" s="246"/>
      <c r="H2386" s="246"/>
      <c r="I2386" s="246"/>
    </row>
    <row r="2387" spans="1:9" ht="15" customHeight="1">
      <c r="A2387" s="177"/>
      <c r="B2387" s="177"/>
      <c r="C2387" s="177"/>
      <c r="D2387" s="177"/>
      <c r="E2387" s="177"/>
      <c r="F2387" s="177"/>
      <c r="G2387" s="349" t="s">
        <v>7563</v>
      </c>
      <c r="H2387" s="269"/>
      <c r="I2387" s="218">
        <v>17909</v>
      </c>
    </row>
    <row r="2388" spans="1:9" ht="9.75" customHeight="1">
      <c r="A2388" s="177"/>
      <c r="B2388" s="177"/>
      <c r="C2388" s="177"/>
      <c r="D2388" s="177"/>
      <c r="E2388" s="177"/>
      <c r="F2388" s="177"/>
      <c r="G2388" s="349" t="s">
        <v>7564</v>
      </c>
      <c r="H2388" s="269"/>
      <c r="I2388" s="218">
        <v>2510.84</v>
      </c>
    </row>
    <row r="2389" spans="1:9" ht="19.5" customHeight="1">
      <c r="A2389" s="177"/>
      <c r="B2389" s="177"/>
      <c r="C2389" s="177"/>
      <c r="D2389" s="177"/>
      <c r="E2389" s="177"/>
      <c r="F2389" s="177"/>
      <c r="G2389" s="349" t="s">
        <v>7565</v>
      </c>
      <c r="H2389" s="269"/>
      <c r="I2389" s="218">
        <v>20419.84</v>
      </c>
    </row>
    <row r="2390" spans="1:9" ht="9.75" customHeight="1">
      <c r="A2390" s="177"/>
      <c r="B2390" s="177"/>
      <c r="C2390" s="177"/>
      <c r="D2390" s="347"/>
      <c r="E2390" s="246"/>
      <c r="F2390" s="246"/>
      <c r="G2390" s="177"/>
      <c r="H2390" s="177"/>
      <c r="I2390" s="177"/>
    </row>
    <row r="2391" spans="1:9" ht="15" customHeight="1">
      <c r="A2391" s="348" t="s">
        <v>7566</v>
      </c>
      <c r="B2391" s="268"/>
      <c r="C2391" s="268"/>
      <c r="D2391" s="268"/>
      <c r="E2391" s="268"/>
      <c r="F2391" s="268"/>
      <c r="G2391" s="268"/>
      <c r="H2391" s="268"/>
      <c r="I2391" s="269"/>
    </row>
    <row r="2392" spans="1:9" ht="15" customHeight="1">
      <c r="A2392" s="356"/>
      <c r="B2392" s="246"/>
      <c r="C2392" s="246"/>
      <c r="D2392" s="246"/>
      <c r="E2392" s="246"/>
      <c r="F2392" s="246"/>
      <c r="G2392" s="246"/>
      <c r="H2392" s="246"/>
      <c r="I2392" s="246"/>
    </row>
    <row r="2393" spans="1:9" ht="15" customHeight="1">
      <c r="A2393" s="177"/>
      <c r="B2393" s="177"/>
      <c r="C2393" s="177"/>
      <c r="D2393" s="177"/>
      <c r="E2393" s="177"/>
      <c r="F2393" s="177"/>
      <c r="G2393" s="349" t="s">
        <v>7567</v>
      </c>
      <c r="H2393" s="269"/>
      <c r="I2393" s="218">
        <v>41951.18</v>
      </c>
    </row>
    <row r="2394" spans="1:9" ht="9.75" customHeight="1">
      <c r="A2394" s="177"/>
      <c r="B2394" s="177"/>
      <c r="C2394" s="177"/>
      <c r="D2394" s="177"/>
      <c r="E2394" s="177"/>
      <c r="F2394" s="177"/>
      <c r="G2394" s="349" t="s">
        <v>7568</v>
      </c>
      <c r="H2394" s="269"/>
      <c r="I2394" s="218">
        <v>5881.56</v>
      </c>
    </row>
    <row r="2395" spans="1:9" ht="19.5" customHeight="1">
      <c r="A2395" s="177"/>
      <c r="B2395" s="177"/>
      <c r="C2395" s="177"/>
      <c r="D2395" s="177"/>
      <c r="E2395" s="177"/>
      <c r="F2395" s="177"/>
      <c r="G2395" s="349" t="s">
        <v>7569</v>
      </c>
      <c r="H2395" s="269"/>
      <c r="I2395" s="218">
        <v>47832.74</v>
      </c>
    </row>
    <row r="2396" spans="1:9" ht="9.75" customHeight="1">
      <c r="A2396" s="177"/>
      <c r="B2396" s="177"/>
      <c r="C2396" s="177"/>
      <c r="D2396" s="347"/>
      <c r="E2396" s="246"/>
      <c r="F2396" s="246"/>
      <c r="G2396" s="177"/>
      <c r="H2396" s="177"/>
      <c r="I2396" s="177"/>
    </row>
    <row r="2397" spans="1:9" ht="15" customHeight="1">
      <c r="A2397" s="348" t="s">
        <v>7570</v>
      </c>
      <c r="B2397" s="268"/>
      <c r="C2397" s="268"/>
      <c r="D2397" s="268"/>
      <c r="E2397" s="268"/>
      <c r="F2397" s="268"/>
      <c r="G2397" s="268"/>
      <c r="H2397" s="268"/>
      <c r="I2397" s="269"/>
    </row>
    <row r="2398" spans="1:9" ht="15" customHeight="1">
      <c r="A2398" s="356"/>
      <c r="B2398" s="246"/>
      <c r="C2398" s="246"/>
      <c r="D2398" s="246"/>
      <c r="E2398" s="246"/>
      <c r="F2398" s="246"/>
      <c r="G2398" s="246"/>
      <c r="H2398" s="246"/>
      <c r="I2398" s="246"/>
    </row>
    <row r="2399" spans="1:9" ht="15" customHeight="1">
      <c r="A2399" s="177"/>
      <c r="B2399" s="177"/>
      <c r="C2399" s="177"/>
      <c r="D2399" s="177"/>
      <c r="E2399" s="177"/>
      <c r="F2399" s="177"/>
      <c r="G2399" s="349" t="s">
        <v>7571</v>
      </c>
      <c r="H2399" s="269"/>
      <c r="I2399" s="218">
        <v>16940</v>
      </c>
    </row>
    <row r="2400" spans="1:9" ht="9.75" customHeight="1">
      <c r="A2400" s="177"/>
      <c r="B2400" s="177"/>
      <c r="C2400" s="177"/>
      <c r="D2400" s="177"/>
      <c r="E2400" s="177"/>
      <c r="F2400" s="177"/>
      <c r="G2400" s="349" t="s">
        <v>7572</v>
      </c>
      <c r="H2400" s="269"/>
      <c r="I2400" s="218">
        <v>2374.9899999999998</v>
      </c>
    </row>
    <row r="2401" spans="1:9" ht="19.5" customHeight="1">
      <c r="A2401" s="177"/>
      <c r="B2401" s="177"/>
      <c r="C2401" s="177"/>
      <c r="D2401" s="177"/>
      <c r="E2401" s="177"/>
      <c r="F2401" s="177"/>
      <c r="G2401" s="349" t="s">
        <v>7573</v>
      </c>
      <c r="H2401" s="269"/>
      <c r="I2401" s="218">
        <v>19314.990000000002</v>
      </c>
    </row>
    <row r="2402" spans="1:9" ht="9.75" customHeight="1">
      <c r="A2402" s="177"/>
      <c r="B2402" s="177"/>
      <c r="C2402" s="177"/>
      <c r="D2402" s="347"/>
      <c r="E2402" s="246"/>
      <c r="F2402" s="246"/>
      <c r="G2402" s="177"/>
      <c r="H2402" s="177"/>
      <c r="I2402" s="177"/>
    </row>
    <row r="2403" spans="1:9" ht="15" customHeight="1">
      <c r="A2403" s="348" t="s">
        <v>7574</v>
      </c>
      <c r="B2403" s="268"/>
      <c r="C2403" s="268"/>
      <c r="D2403" s="268"/>
      <c r="E2403" s="268"/>
      <c r="F2403" s="268"/>
      <c r="G2403" s="268"/>
      <c r="H2403" s="268"/>
      <c r="I2403" s="269"/>
    </row>
    <row r="2404" spans="1:9" ht="15" customHeight="1">
      <c r="A2404" s="356"/>
      <c r="B2404" s="246"/>
      <c r="C2404" s="246"/>
      <c r="D2404" s="246"/>
      <c r="E2404" s="246"/>
      <c r="F2404" s="246"/>
      <c r="G2404" s="246"/>
      <c r="H2404" s="246"/>
      <c r="I2404" s="246"/>
    </row>
    <row r="2405" spans="1:9" ht="15" customHeight="1">
      <c r="A2405" s="177"/>
      <c r="B2405" s="177"/>
      <c r="C2405" s="177"/>
      <c r="D2405" s="177"/>
      <c r="E2405" s="177"/>
      <c r="F2405" s="177"/>
      <c r="G2405" s="349" t="s">
        <v>7575</v>
      </c>
      <c r="H2405" s="269"/>
      <c r="I2405" s="218">
        <v>44509.62</v>
      </c>
    </row>
    <row r="2406" spans="1:9" ht="9.75" customHeight="1">
      <c r="A2406" s="177"/>
      <c r="B2406" s="177"/>
      <c r="C2406" s="177"/>
      <c r="D2406" s="177"/>
      <c r="E2406" s="177"/>
      <c r="F2406" s="177"/>
      <c r="G2406" s="349" t="s">
        <v>7576</v>
      </c>
      <c r="H2406" s="269"/>
      <c r="I2406" s="218">
        <v>6240.25</v>
      </c>
    </row>
    <row r="2407" spans="1:9" ht="19.5" customHeight="1">
      <c r="A2407" s="177"/>
      <c r="B2407" s="177"/>
      <c r="C2407" s="177"/>
      <c r="D2407" s="177"/>
      <c r="E2407" s="177"/>
      <c r="F2407" s="177"/>
      <c r="G2407" s="349" t="s">
        <v>7577</v>
      </c>
      <c r="H2407" s="269"/>
      <c r="I2407" s="218">
        <v>50749.87</v>
      </c>
    </row>
    <row r="2408" spans="1:9" ht="9.75" customHeight="1">
      <c r="A2408" s="177"/>
      <c r="B2408" s="177"/>
      <c r="C2408" s="177"/>
      <c r="D2408" s="347"/>
      <c r="E2408" s="246"/>
      <c r="F2408" s="246"/>
      <c r="G2408" s="177"/>
      <c r="H2408" s="177"/>
      <c r="I2408" s="177"/>
    </row>
    <row r="2409" spans="1:9" ht="15" customHeight="1">
      <c r="A2409" s="348" t="s">
        <v>7578</v>
      </c>
      <c r="B2409" s="268"/>
      <c r="C2409" s="268"/>
      <c r="D2409" s="268"/>
      <c r="E2409" s="268"/>
      <c r="F2409" s="268"/>
      <c r="G2409" s="268"/>
      <c r="H2409" s="268"/>
      <c r="I2409" s="269"/>
    </row>
    <row r="2410" spans="1:9" ht="15" customHeight="1">
      <c r="A2410" s="356"/>
      <c r="B2410" s="246"/>
      <c r="C2410" s="246"/>
      <c r="D2410" s="246"/>
      <c r="E2410" s="246"/>
      <c r="F2410" s="246"/>
      <c r="G2410" s="246"/>
      <c r="H2410" s="246"/>
      <c r="I2410" s="246"/>
    </row>
    <row r="2411" spans="1:9" ht="15" customHeight="1">
      <c r="A2411" s="177"/>
      <c r="B2411" s="177"/>
      <c r="C2411" s="177"/>
      <c r="D2411" s="177"/>
      <c r="E2411" s="177"/>
      <c r="F2411" s="177"/>
      <c r="G2411" s="349" t="s">
        <v>7579</v>
      </c>
      <c r="H2411" s="269"/>
      <c r="I2411" s="218">
        <v>55448.61</v>
      </c>
    </row>
    <row r="2412" spans="1:9" ht="9.75" customHeight="1">
      <c r="A2412" s="177"/>
      <c r="B2412" s="177"/>
      <c r="C2412" s="177"/>
      <c r="D2412" s="177"/>
      <c r="E2412" s="177"/>
      <c r="F2412" s="177"/>
      <c r="G2412" s="349" t="s">
        <v>7580</v>
      </c>
      <c r="H2412" s="269"/>
      <c r="I2412" s="218">
        <v>7773.9</v>
      </c>
    </row>
    <row r="2413" spans="1:9" ht="19.5" customHeight="1">
      <c r="A2413" s="177"/>
      <c r="B2413" s="177"/>
      <c r="C2413" s="177"/>
      <c r="D2413" s="177"/>
      <c r="E2413" s="177"/>
      <c r="F2413" s="177"/>
      <c r="G2413" s="349" t="s">
        <v>7581</v>
      </c>
      <c r="H2413" s="269"/>
      <c r="I2413" s="218">
        <v>63222.51</v>
      </c>
    </row>
    <row r="2414" spans="1:9" ht="9.75" customHeight="1">
      <c r="A2414" s="177"/>
      <c r="B2414" s="177"/>
      <c r="C2414" s="177"/>
      <c r="D2414" s="347"/>
      <c r="E2414" s="246"/>
      <c r="F2414" s="246"/>
      <c r="G2414" s="177"/>
      <c r="H2414" s="177"/>
      <c r="I2414" s="177"/>
    </row>
    <row r="2415" spans="1:9" ht="15" customHeight="1">
      <c r="A2415" s="348" t="s">
        <v>7582</v>
      </c>
      <c r="B2415" s="268"/>
      <c r="C2415" s="268"/>
      <c r="D2415" s="268"/>
      <c r="E2415" s="268"/>
      <c r="F2415" s="268"/>
      <c r="G2415" s="268"/>
      <c r="H2415" s="268"/>
      <c r="I2415" s="269"/>
    </row>
    <row r="2416" spans="1:9" ht="15" customHeight="1">
      <c r="A2416" s="356"/>
      <c r="B2416" s="246"/>
      <c r="C2416" s="246"/>
      <c r="D2416" s="246"/>
      <c r="E2416" s="246"/>
      <c r="F2416" s="246"/>
      <c r="G2416" s="246"/>
      <c r="H2416" s="246"/>
      <c r="I2416" s="246"/>
    </row>
    <row r="2417" spans="1:9" ht="15" customHeight="1">
      <c r="A2417" s="177"/>
      <c r="B2417" s="177"/>
      <c r="C2417" s="177"/>
      <c r="D2417" s="177"/>
      <c r="E2417" s="177"/>
      <c r="F2417" s="177"/>
      <c r="G2417" s="349" t="s">
        <v>7583</v>
      </c>
      <c r="H2417" s="269"/>
      <c r="I2417" s="218">
        <v>55954.85</v>
      </c>
    </row>
    <row r="2418" spans="1:9" ht="9.75" customHeight="1">
      <c r="A2418" s="177"/>
      <c r="B2418" s="177"/>
      <c r="C2418" s="177"/>
      <c r="D2418" s="177"/>
      <c r="E2418" s="177"/>
      <c r="F2418" s="177"/>
      <c r="G2418" s="349" t="s">
        <v>7584</v>
      </c>
      <c r="H2418" s="269"/>
      <c r="I2418" s="218">
        <v>7844.87</v>
      </c>
    </row>
    <row r="2419" spans="1:9" ht="19.5" customHeight="1">
      <c r="A2419" s="177"/>
      <c r="B2419" s="177"/>
      <c r="C2419" s="177"/>
      <c r="D2419" s="177"/>
      <c r="E2419" s="177"/>
      <c r="F2419" s="177"/>
      <c r="G2419" s="349" t="s">
        <v>7585</v>
      </c>
      <c r="H2419" s="269"/>
      <c r="I2419" s="218">
        <v>63799.72</v>
      </c>
    </row>
    <row r="2420" spans="1:9" ht="9.75" customHeight="1">
      <c r="A2420" s="177"/>
      <c r="B2420" s="177"/>
      <c r="C2420" s="177"/>
      <c r="D2420" s="347"/>
      <c r="E2420" s="246"/>
      <c r="F2420" s="246"/>
      <c r="G2420" s="177"/>
      <c r="H2420" s="177"/>
      <c r="I2420" s="177"/>
    </row>
    <row r="2421" spans="1:9" ht="15" customHeight="1">
      <c r="A2421" s="348" t="s">
        <v>7586</v>
      </c>
      <c r="B2421" s="268"/>
      <c r="C2421" s="268"/>
      <c r="D2421" s="268"/>
      <c r="E2421" s="268"/>
      <c r="F2421" s="268"/>
      <c r="G2421" s="268"/>
      <c r="H2421" s="268"/>
      <c r="I2421" s="269"/>
    </row>
    <row r="2422" spans="1:9" ht="15" customHeight="1">
      <c r="A2422" s="356"/>
      <c r="B2422" s="246"/>
      <c r="C2422" s="246"/>
      <c r="D2422" s="246"/>
      <c r="E2422" s="246"/>
      <c r="F2422" s="246"/>
      <c r="G2422" s="246"/>
      <c r="H2422" s="246"/>
      <c r="I2422" s="246"/>
    </row>
    <row r="2423" spans="1:9" ht="15" customHeight="1">
      <c r="A2423" s="177"/>
      <c r="B2423" s="177"/>
      <c r="C2423" s="177"/>
      <c r="D2423" s="177"/>
      <c r="E2423" s="177"/>
      <c r="F2423" s="177"/>
      <c r="G2423" s="349" t="s">
        <v>7587</v>
      </c>
      <c r="H2423" s="269"/>
      <c r="I2423" s="218">
        <v>6600.84</v>
      </c>
    </row>
    <row r="2424" spans="1:9" ht="9.75" customHeight="1">
      <c r="A2424" s="177"/>
      <c r="B2424" s="177"/>
      <c r="C2424" s="177"/>
      <c r="D2424" s="177"/>
      <c r="E2424" s="177"/>
      <c r="F2424" s="177"/>
      <c r="G2424" s="349" t="s">
        <v>7588</v>
      </c>
      <c r="H2424" s="269"/>
      <c r="I2424" s="218">
        <v>925.44</v>
      </c>
    </row>
    <row r="2425" spans="1:9" ht="19.5" customHeight="1">
      <c r="A2425" s="177"/>
      <c r="B2425" s="177"/>
      <c r="C2425" s="177"/>
      <c r="D2425" s="177"/>
      <c r="E2425" s="177"/>
      <c r="F2425" s="177"/>
      <c r="G2425" s="349" t="s">
        <v>7589</v>
      </c>
      <c r="H2425" s="269"/>
      <c r="I2425" s="218">
        <v>7526.28</v>
      </c>
    </row>
    <row r="2426" spans="1:9" ht="9.75" customHeight="1">
      <c r="A2426" s="177"/>
      <c r="B2426" s="177"/>
      <c r="C2426" s="177"/>
      <c r="D2426" s="347"/>
      <c r="E2426" s="246"/>
      <c r="F2426" s="246"/>
      <c r="G2426" s="177"/>
      <c r="H2426" s="177"/>
      <c r="I2426" s="177"/>
    </row>
    <row r="2427" spans="1:9" ht="15" customHeight="1">
      <c r="A2427" s="348" t="s">
        <v>7590</v>
      </c>
      <c r="B2427" s="268"/>
      <c r="C2427" s="268"/>
      <c r="D2427" s="268"/>
      <c r="E2427" s="268"/>
      <c r="F2427" s="268"/>
      <c r="G2427" s="268"/>
      <c r="H2427" s="268"/>
      <c r="I2427" s="269"/>
    </row>
    <row r="2428" spans="1:9" ht="15" customHeight="1">
      <c r="A2428" s="356"/>
      <c r="B2428" s="246"/>
      <c r="C2428" s="246"/>
      <c r="D2428" s="246"/>
      <c r="E2428" s="246"/>
      <c r="F2428" s="246"/>
      <c r="G2428" s="246"/>
      <c r="H2428" s="246"/>
      <c r="I2428" s="246"/>
    </row>
    <row r="2429" spans="1:9" ht="15" customHeight="1">
      <c r="A2429" s="177"/>
      <c r="B2429" s="177"/>
      <c r="C2429" s="177"/>
      <c r="D2429" s="177"/>
      <c r="E2429" s="177"/>
      <c r="F2429" s="177"/>
      <c r="G2429" s="349" t="s">
        <v>7591</v>
      </c>
      <c r="H2429" s="269"/>
      <c r="I2429" s="218">
        <v>15725</v>
      </c>
    </row>
    <row r="2430" spans="1:9" ht="9.75" customHeight="1">
      <c r="A2430" s="177"/>
      <c r="B2430" s="177"/>
      <c r="C2430" s="177"/>
      <c r="D2430" s="177"/>
      <c r="E2430" s="177"/>
      <c r="F2430" s="177"/>
      <c r="G2430" s="349" t="s">
        <v>7592</v>
      </c>
      <c r="H2430" s="269"/>
      <c r="I2430" s="218">
        <v>2204.65</v>
      </c>
    </row>
    <row r="2431" spans="1:9" ht="19.5" customHeight="1">
      <c r="A2431" s="177"/>
      <c r="B2431" s="177"/>
      <c r="C2431" s="177"/>
      <c r="D2431" s="177"/>
      <c r="E2431" s="177"/>
      <c r="F2431" s="177"/>
      <c r="G2431" s="349" t="s">
        <v>7593</v>
      </c>
      <c r="H2431" s="269"/>
      <c r="I2431" s="218">
        <v>17929.650000000001</v>
      </c>
    </row>
    <row r="2432" spans="1:9" ht="9.75" customHeight="1">
      <c r="A2432" s="177"/>
      <c r="B2432" s="177"/>
      <c r="C2432" s="177"/>
      <c r="D2432" s="347"/>
      <c r="E2432" s="246"/>
      <c r="F2432" s="246"/>
      <c r="G2432" s="177"/>
      <c r="H2432" s="177"/>
      <c r="I2432" s="177"/>
    </row>
    <row r="2433" spans="1:9" ht="15" customHeight="1">
      <c r="A2433" s="348" t="s">
        <v>7594</v>
      </c>
      <c r="B2433" s="268"/>
      <c r="C2433" s="268"/>
      <c r="D2433" s="268"/>
      <c r="E2433" s="268"/>
      <c r="F2433" s="268"/>
      <c r="G2433" s="268"/>
      <c r="H2433" s="268"/>
      <c r="I2433" s="269"/>
    </row>
    <row r="2434" spans="1:9" ht="15" customHeight="1">
      <c r="A2434" s="356"/>
      <c r="B2434" s="246"/>
      <c r="C2434" s="246"/>
      <c r="D2434" s="246"/>
      <c r="E2434" s="246"/>
      <c r="F2434" s="246"/>
      <c r="G2434" s="246"/>
      <c r="H2434" s="246"/>
      <c r="I2434" s="246"/>
    </row>
    <row r="2435" spans="1:9" ht="15" customHeight="1">
      <c r="A2435" s="177"/>
      <c r="B2435" s="177"/>
      <c r="C2435" s="177"/>
      <c r="D2435" s="177"/>
      <c r="E2435" s="177"/>
      <c r="F2435" s="177"/>
      <c r="G2435" s="349" t="s">
        <v>7595</v>
      </c>
      <c r="H2435" s="269"/>
      <c r="I2435" s="218">
        <v>24430</v>
      </c>
    </row>
    <row r="2436" spans="1:9" ht="15" customHeight="1">
      <c r="A2436" s="177"/>
      <c r="B2436" s="177"/>
      <c r="C2436" s="177"/>
      <c r="D2436" s="177"/>
      <c r="E2436" s="177"/>
      <c r="F2436" s="177"/>
      <c r="G2436" s="349" t="s">
        <v>7596</v>
      </c>
      <c r="H2436" s="269"/>
      <c r="I2436" s="218">
        <v>3425.09</v>
      </c>
    </row>
    <row r="2437" spans="1:9" ht="15" customHeight="1">
      <c r="A2437" s="177"/>
      <c r="B2437" s="177"/>
      <c r="C2437" s="177"/>
      <c r="D2437" s="177"/>
      <c r="E2437" s="177"/>
      <c r="F2437" s="177"/>
      <c r="G2437" s="349" t="s">
        <v>7597</v>
      </c>
      <c r="H2437" s="269"/>
      <c r="I2437" s="218">
        <v>27855.09</v>
      </c>
    </row>
    <row r="2438" spans="1:9" ht="15" customHeight="1">
      <c r="A2438" s="177"/>
      <c r="B2438" s="177"/>
      <c r="C2438" s="177"/>
      <c r="D2438" s="347"/>
      <c r="E2438" s="246"/>
      <c r="F2438" s="246"/>
      <c r="G2438" s="177"/>
      <c r="H2438" s="177"/>
      <c r="I2438" s="177"/>
    </row>
    <row r="2439" spans="1:9" ht="15" customHeight="1">
      <c r="A2439" s="348" t="s">
        <v>7598</v>
      </c>
      <c r="B2439" s="268"/>
      <c r="C2439" s="268"/>
      <c r="D2439" s="268"/>
      <c r="E2439" s="268"/>
      <c r="F2439" s="268"/>
      <c r="G2439" s="268"/>
      <c r="H2439" s="268"/>
      <c r="I2439" s="269"/>
    </row>
    <row r="2440" spans="1:9" ht="15" customHeight="1">
      <c r="A2440" s="356"/>
      <c r="B2440" s="246"/>
      <c r="C2440" s="246"/>
      <c r="D2440" s="246"/>
      <c r="E2440" s="246"/>
      <c r="F2440" s="246"/>
      <c r="G2440" s="246"/>
      <c r="H2440" s="246"/>
      <c r="I2440" s="246"/>
    </row>
    <row r="2441" spans="1:9" ht="15" customHeight="1">
      <c r="A2441" s="177"/>
      <c r="B2441" s="177"/>
      <c r="C2441" s="177"/>
      <c r="D2441" s="177"/>
      <c r="E2441" s="177"/>
      <c r="F2441" s="177"/>
      <c r="G2441" s="349" t="s">
        <v>7599</v>
      </c>
      <c r="H2441" s="269"/>
      <c r="I2441" s="218">
        <v>36000</v>
      </c>
    </row>
    <row r="2442" spans="1:9" ht="15" customHeight="1">
      <c r="A2442" s="177"/>
      <c r="B2442" s="177"/>
      <c r="C2442" s="177"/>
      <c r="D2442" s="177"/>
      <c r="E2442" s="177"/>
      <c r="F2442" s="177"/>
      <c r="G2442" s="349" t="s">
        <v>7600</v>
      </c>
      <c r="H2442" s="269"/>
      <c r="I2442" s="218">
        <v>5047.2</v>
      </c>
    </row>
    <row r="2443" spans="1:9" ht="15" customHeight="1">
      <c r="A2443" s="177"/>
      <c r="B2443" s="177"/>
      <c r="C2443" s="177"/>
      <c r="D2443" s="177"/>
      <c r="E2443" s="177"/>
      <c r="F2443" s="177"/>
      <c r="G2443" s="349" t="s">
        <v>7601</v>
      </c>
      <c r="H2443" s="269"/>
      <c r="I2443" s="218">
        <v>41047.199999999997</v>
      </c>
    </row>
    <row r="2444" spans="1:9" ht="15" customHeight="1">
      <c r="A2444" s="177"/>
      <c r="B2444" s="177"/>
      <c r="C2444" s="177"/>
      <c r="D2444" s="347"/>
      <c r="E2444" s="246"/>
      <c r="F2444" s="246"/>
      <c r="G2444" s="177"/>
      <c r="H2444" s="177"/>
      <c r="I2444" s="177"/>
    </row>
    <row r="2445" spans="1:9" ht="15" customHeight="1">
      <c r="A2445" s="348" t="s">
        <v>7602</v>
      </c>
      <c r="B2445" s="268"/>
      <c r="C2445" s="268"/>
      <c r="D2445" s="268"/>
      <c r="E2445" s="268"/>
      <c r="F2445" s="268"/>
      <c r="G2445" s="268"/>
      <c r="H2445" s="268"/>
      <c r="I2445" s="269"/>
    </row>
    <row r="2446" spans="1:9" ht="15" customHeight="1">
      <c r="A2446" s="356"/>
      <c r="B2446" s="246"/>
      <c r="C2446" s="246"/>
      <c r="D2446" s="246"/>
      <c r="E2446" s="246"/>
      <c r="F2446" s="246"/>
      <c r="G2446" s="246"/>
      <c r="H2446" s="246"/>
      <c r="I2446" s="246"/>
    </row>
    <row r="2447" spans="1:9" ht="15" customHeight="1">
      <c r="A2447" s="177"/>
      <c r="B2447" s="177"/>
      <c r="C2447" s="177"/>
      <c r="D2447" s="177"/>
      <c r="E2447" s="177"/>
      <c r="F2447" s="177"/>
      <c r="G2447" s="349" t="s">
        <v>7603</v>
      </c>
      <c r="H2447" s="269"/>
      <c r="I2447" s="218">
        <v>576</v>
      </c>
    </row>
    <row r="2448" spans="1:9" ht="15" customHeight="1">
      <c r="A2448" s="177"/>
      <c r="B2448" s="177"/>
      <c r="C2448" s="177"/>
      <c r="D2448" s="177"/>
      <c r="E2448" s="177"/>
      <c r="F2448" s="177"/>
      <c r="G2448" s="349" t="s">
        <v>7604</v>
      </c>
      <c r="H2448" s="269"/>
      <c r="I2448" s="218">
        <v>80.760000000000005</v>
      </c>
    </row>
    <row r="2449" spans="1:9" ht="15" customHeight="1">
      <c r="A2449" s="177"/>
      <c r="B2449" s="177"/>
      <c r="C2449" s="177"/>
      <c r="D2449" s="177"/>
      <c r="E2449" s="177"/>
      <c r="F2449" s="177"/>
      <c r="G2449" s="349" t="s">
        <v>7605</v>
      </c>
      <c r="H2449" s="269"/>
      <c r="I2449" s="218">
        <v>656.76</v>
      </c>
    </row>
    <row r="2450" spans="1:9" ht="15" customHeight="1">
      <c r="A2450" s="177"/>
      <c r="B2450" s="177"/>
      <c r="C2450" s="177"/>
      <c r="D2450" s="347"/>
      <c r="E2450" s="246"/>
      <c r="F2450" s="246"/>
      <c r="G2450" s="177"/>
      <c r="H2450" s="177"/>
      <c r="I2450" s="177"/>
    </row>
    <row r="2451" spans="1:9" ht="15" customHeight="1">
      <c r="A2451" s="348" t="s">
        <v>7606</v>
      </c>
      <c r="B2451" s="268"/>
      <c r="C2451" s="268"/>
      <c r="D2451" s="268"/>
      <c r="E2451" s="268"/>
      <c r="F2451" s="268"/>
      <c r="G2451" s="268"/>
      <c r="H2451" s="268"/>
      <c r="I2451" s="269"/>
    </row>
    <row r="2452" spans="1:9" ht="15" customHeight="1">
      <c r="A2452" s="356"/>
      <c r="B2452" s="246"/>
      <c r="C2452" s="246"/>
      <c r="D2452" s="246"/>
      <c r="E2452" s="246"/>
      <c r="F2452" s="246"/>
      <c r="G2452" s="246"/>
      <c r="H2452" s="246"/>
      <c r="I2452" s="246"/>
    </row>
    <row r="2453" spans="1:9" ht="15" customHeight="1">
      <c r="A2453" s="177"/>
      <c r="B2453" s="177"/>
      <c r="C2453" s="177"/>
      <c r="D2453" s="177"/>
      <c r="E2453" s="177"/>
      <c r="F2453" s="177"/>
      <c r="G2453" s="349" t="s">
        <v>7607</v>
      </c>
      <c r="H2453" s="269"/>
      <c r="I2453" s="218">
        <v>60.97</v>
      </c>
    </row>
    <row r="2454" spans="1:9" ht="15" customHeight="1">
      <c r="A2454" s="177"/>
      <c r="B2454" s="177"/>
      <c r="C2454" s="177"/>
      <c r="D2454" s="177"/>
      <c r="E2454" s="177"/>
      <c r="F2454" s="177"/>
      <c r="G2454" s="349" t="s">
        <v>7608</v>
      </c>
      <c r="H2454" s="269"/>
      <c r="I2454" s="218">
        <v>8.5500000000000007</v>
      </c>
    </row>
    <row r="2455" spans="1:9" ht="15" customHeight="1">
      <c r="A2455" s="177"/>
      <c r="B2455" s="177"/>
      <c r="C2455" s="177"/>
      <c r="D2455" s="177"/>
      <c r="E2455" s="177"/>
      <c r="F2455" s="177"/>
      <c r="G2455" s="349" t="s">
        <v>7609</v>
      </c>
      <c r="H2455" s="269"/>
      <c r="I2455" s="218">
        <v>69.52</v>
      </c>
    </row>
    <row r="2456" spans="1:9" ht="15" customHeight="1">
      <c r="A2456" s="177"/>
      <c r="B2456" s="177"/>
      <c r="C2456" s="177"/>
      <c r="D2456" s="347"/>
      <c r="E2456" s="246"/>
      <c r="F2456" s="246"/>
      <c r="G2456" s="177"/>
      <c r="H2456" s="177"/>
      <c r="I2456" s="177"/>
    </row>
    <row r="2457" spans="1:9" ht="15" customHeight="1">
      <c r="A2457" s="348" t="s">
        <v>7610</v>
      </c>
      <c r="B2457" s="268"/>
      <c r="C2457" s="268"/>
      <c r="D2457" s="268"/>
      <c r="E2457" s="268"/>
      <c r="F2457" s="268"/>
      <c r="G2457" s="268"/>
      <c r="H2457" s="268"/>
      <c r="I2457" s="269"/>
    </row>
    <row r="2458" spans="1:9" ht="15" customHeight="1">
      <c r="A2458" s="356"/>
      <c r="B2458" s="246"/>
      <c r="C2458" s="246"/>
      <c r="D2458" s="246"/>
      <c r="E2458" s="246"/>
      <c r="F2458" s="246"/>
      <c r="G2458" s="246"/>
      <c r="H2458" s="246"/>
      <c r="I2458" s="246"/>
    </row>
    <row r="2459" spans="1:9" ht="15" customHeight="1">
      <c r="A2459" s="177"/>
      <c r="B2459" s="177"/>
      <c r="C2459" s="177"/>
      <c r="D2459" s="177"/>
      <c r="E2459" s="177"/>
      <c r="F2459" s="177"/>
      <c r="G2459" s="349" t="s">
        <v>7611</v>
      </c>
      <c r="H2459" s="269"/>
      <c r="I2459" s="218">
        <v>42861.34</v>
      </c>
    </row>
    <row r="2460" spans="1:9" ht="15" customHeight="1">
      <c r="A2460" s="177"/>
      <c r="B2460" s="177"/>
      <c r="C2460" s="177"/>
      <c r="D2460" s="177"/>
      <c r="E2460" s="177"/>
      <c r="F2460" s="177"/>
      <c r="G2460" s="349" t="s">
        <v>7612</v>
      </c>
      <c r="H2460" s="269"/>
      <c r="I2460" s="218">
        <v>11473.98</v>
      </c>
    </row>
    <row r="2461" spans="1:9" ht="15" customHeight="1">
      <c r="A2461" s="177"/>
      <c r="B2461" s="177"/>
      <c r="C2461" s="177"/>
      <c r="D2461" s="177"/>
      <c r="E2461" s="177"/>
      <c r="F2461" s="177"/>
      <c r="G2461" s="349" t="s">
        <v>7613</v>
      </c>
      <c r="H2461" s="269"/>
      <c r="I2461" s="218">
        <v>54335.32</v>
      </c>
    </row>
    <row r="2462" spans="1:9" ht="15" customHeight="1">
      <c r="A2462" s="177"/>
      <c r="B2462" s="177"/>
      <c r="C2462" s="177"/>
      <c r="D2462" s="177"/>
      <c r="E2462" s="177"/>
      <c r="F2462" s="177"/>
      <c r="G2462" s="239"/>
      <c r="H2462" s="239"/>
      <c r="I2462" s="240"/>
    </row>
    <row r="2463" spans="1:9" ht="15" customHeight="1">
      <c r="A2463" s="177"/>
      <c r="B2463" s="177"/>
      <c r="C2463" s="177"/>
      <c r="D2463" s="177"/>
      <c r="E2463" s="177"/>
      <c r="F2463" s="177"/>
      <c r="G2463" s="239"/>
      <c r="H2463" s="239"/>
      <c r="I2463" s="240"/>
    </row>
    <row r="2464" spans="1:9" ht="15" customHeight="1">
      <c r="A2464" s="177"/>
      <c r="B2464" s="177"/>
      <c r="C2464" s="177"/>
      <c r="D2464" s="177"/>
      <c r="E2464" s="177"/>
      <c r="F2464" s="177"/>
      <c r="G2464" s="239"/>
      <c r="H2464" s="239"/>
      <c r="I2464" s="240"/>
    </row>
    <row r="2465" spans="1:9" ht="15" customHeight="1">
      <c r="A2465" s="177"/>
      <c r="B2465" s="177"/>
      <c r="C2465" s="177"/>
      <c r="D2465" s="177"/>
      <c r="E2465" s="177"/>
      <c r="F2465" s="177"/>
      <c r="G2465" s="239"/>
      <c r="H2465" s="239"/>
      <c r="I2465" s="240"/>
    </row>
    <row r="2466" spans="1:9" ht="15" customHeight="1">
      <c r="A2466" s="177"/>
      <c r="B2466" s="177"/>
      <c r="C2466" s="177"/>
      <c r="D2466" s="177"/>
      <c r="E2466" s="177"/>
      <c r="F2466" s="177"/>
      <c r="G2466" s="239"/>
      <c r="H2466" s="239"/>
      <c r="I2466" s="240"/>
    </row>
    <row r="2467" spans="1:9" ht="15" customHeight="1">
      <c r="A2467" s="177"/>
      <c r="B2467" s="177"/>
      <c r="C2467" s="177"/>
      <c r="D2467" s="177"/>
      <c r="E2467" s="177"/>
      <c r="F2467" s="177"/>
      <c r="G2467" s="239"/>
      <c r="H2467" s="239"/>
      <c r="I2467" s="240"/>
    </row>
    <row r="2468" spans="1:9" ht="15" customHeight="1">
      <c r="A2468" s="177"/>
      <c r="B2468" s="177"/>
      <c r="C2468" s="177"/>
      <c r="D2468" s="177"/>
      <c r="E2468" s="177"/>
      <c r="F2468" s="177"/>
      <c r="G2468" s="239"/>
      <c r="H2468" s="239"/>
      <c r="I2468" s="240"/>
    </row>
    <row r="2469" spans="1:9" ht="15" customHeight="1">
      <c r="A2469" s="177"/>
      <c r="B2469" s="177"/>
      <c r="C2469" s="177"/>
      <c r="D2469" s="177"/>
      <c r="E2469" s="177"/>
      <c r="F2469" s="177"/>
      <c r="G2469" s="239"/>
      <c r="H2469" s="239"/>
      <c r="I2469" s="240"/>
    </row>
    <row r="2470" spans="1:9" ht="15" customHeight="1">
      <c r="A2470" s="177"/>
      <c r="B2470" s="177"/>
      <c r="C2470" s="177"/>
      <c r="D2470" s="177"/>
      <c r="E2470" s="177"/>
      <c r="F2470" s="177"/>
      <c r="G2470" s="239"/>
      <c r="H2470" s="239"/>
      <c r="I2470" s="240"/>
    </row>
    <row r="2471" spans="1:9" ht="15" customHeight="1">
      <c r="A2471" s="177"/>
      <c r="B2471" s="177"/>
      <c r="C2471" s="177"/>
      <c r="D2471" s="177"/>
      <c r="E2471" s="177"/>
      <c r="F2471" s="177"/>
      <c r="G2471" s="239"/>
      <c r="H2471" s="239"/>
      <c r="I2471" s="240"/>
    </row>
    <row r="2472" spans="1:9" ht="15" customHeight="1">
      <c r="A2472" s="177"/>
      <c r="B2472" s="177"/>
      <c r="C2472" s="177"/>
      <c r="D2472" s="177"/>
      <c r="E2472" s="177"/>
      <c r="F2472" s="177"/>
      <c r="G2472" s="239"/>
      <c r="H2472" s="239"/>
      <c r="I2472" s="240"/>
    </row>
    <row r="2473" spans="1:9" ht="15" customHeight="1">
      <c r="A2473" s="177"/>
      <c r="B2473" s="177"/>
      <c r="C2473" s="177"/>
      <c r="D2473" s="177"/>
      <c r="E2473" s="177"/>
      <c r="F2473" s="177"/>
      <c r="G2473" s="239"/>
      <c r="H2473" s="239"/>
      <c r="I2473" s="240"/>
    </row>
    <row r="2474" spans="1:9" ht="15" customHeight="1">
      <c r="A2474" s="177"/>
      <c r="B2474" s="177"/>
      <c r="C2474" s="177"/>
      <c r="D2474" s="177"/>
      <c r="E2474" s="177"/>
      <c r="F2474" s="177"/>
      <c r="G2474" s="239"/>
      <c r="H2474" s="239"/>
      <c r="I2474" s="240"/>
    </row>
    <row r="2475" spans="1:9" ht="15" customHeight="1">
      <c r="A2475" s="177"/>
      <c r="B2475" s="177"/>
      <c r="C2475" s="177"/>
      <c r="D2475" s="177"/>
      <c r="E2475" s="177"/>
      <c r="F2475" s="177"/>
      <c r="G2475" s="239"/>
      <c r="H2475" s="239"/>
      <c r="I2475" s="240"/>
    </row>
    <row r="2476" spans="1:9" ht="15" customHeight="1">
      <c r="A2476" s="177"/>
      <c r="B2476" s="177"/>
      <c r="C2476" s="177"/>
      <c r="D2476" s="177"/>
      <c r="E2476" s="177"/>
      <c r="F2476" s="177"/>
      <c r="G2476" s="239"/>
      <c r="H2476" s="239"/>
      <c r="I2476" s="240"/>
    </row>
    <row r="2477" spans="1:9" ht="15" customHeight="1">
      <c r="A2477" s="177"/>
      <c r="B2477" s="177"/>
      <c r="C2477" s="177"/>
      <c r="D2477" s="177"/>
      <c r="E2477" s="177"/>
      <c r="F2477" s="177"/>
      <c r="G2477" s="239"/>
      <c r="H2477" s="239"/>
      <c r="I2477" s="240"/>
    </row>
    <row r="2478" spans="1:9" ht="15" customHeight="1">
      <c r="A2478" s="177"/>
      <c r="B2478" s="177"/>
      <c r="C2478" s="177"/>
      <c r="D2478" s="177"/>
      <c r="E2478" s="177"/>
      <c r="F2478" s="177"/>
      <c r="G2478" s="239"/>
      <c r="H2478" s="239"/>
      <c r="I2478" s="240"/>
    </row>
    <row r="2479" spans="1:9" ht="15" customHeight="1">
      <c r="A2479" s="177"/>
      <c r="B2479" s="177"/>
      <c r="C2479" s="177"/>
      <c r="D2479" s="177"/>
      <c r="E2479" s="177"/>
      <c r="F2479" s="177"/>
      <c r="G2479" s="239"/>
      <c r="H2479" s="239"/>
      <c r="I2479" s="240"/>
    </row>
    <row r="2480" spans="1:9" ht="15" customHeight="1">
      <c r="A2480" s="177"/>
      <c r="B2480" s="177"/>
      <c r="C2480" s="177"/>
      <c r="D2480" s="177"/>
      <c r="E2480" s="177"/>
      <c r="F2480" s="177"/>
      <c r="G2480" s="239"/>
      <c r="H2480" s="239"/>
      <c r="I2480" s="240"/>
    </row>
    <row r="2481" spans="1:9" ht="15" customHeight="1">
      <c r="A2481" s="177"/>
      <c r="B2481" s="177"/>
      <c r="C2481" s="177"/>
      <c r="D2481" s="177"/>
      <c r="E2481" s="177"/>
      <c r="F2481" s="177"/>
      <c r="G2481" s="239"/>
      <c r="H2481" s="239"/>
      <c r="I2481" s="240"/>
    </row>
    <row r="2482" spans="1:9" ht="15" customHeight="1">
      <c r="A2482" s="177"/>
      <c r="B2482" s="177"/>
      <c r="C2482" s="177"/>
      <c r="D2482" s="177"/>
      <c r="E2482" s="177"/>
      <c r="F2482" s="177"/>
      <c r="G2482" s="239"/>
      <c r="H2482" s="239"/>
      <c r="I2482" s="240"/>
    </row>
    <row r="2483" spans="1:9" ht="15" customHeight="1">
      <c r="A2483" s="177"/>
      <c r="B2483" s="177"/>
      <c r="C2483" s="177"/>
      <c r="D2483" s="177"/>
      <c r="E2483" s="177"/>
      <c r="F2483" s="177"/>
      <c r="G2483" s="239"/>
      <c r="H2483" s="239"/>
      <c r="I2483" s="240"/>
    </row>
    <row r="2484" spans="1:9" ht="15" customHeight="1">
      <c r="A2484" s="177"/>
      <c r="B2484" s="177"/>
      <c r="C2484" s="177"/>
      <c r="D2484" s="177"/>
      <c r="E2484" s="177"/>
      <c r="F2484" s="177"/>
      <c r="G2484" s="239"/>
      <c r="H2484" s="239"/>
      <c r="I2484" s="240"/>
    </row>
    <row r="2485" spans="1:9" ht="15" customHeight="1">
      <c r="A2485" s="177"/>
      <c r="B2485" s="177"/>
      <c r="C2485" s="177"/>
      <c r="D2485" s="177"/>
      <c r="E2485" s="177"/>
      <c r="F2485" s="177"/>
      <c r="G2485" s="239"/>
      <c r="H2485" s="239"/>
      <c r="I2485" s="240"/>
    </row>
    <row r="2486" spans="1:9" ht="15" customHeight="1">
      <c r="A2486" s="177"/>
      <c r="B2486" s="177"/>
      <c r="C2486" s="177"/>
      <c r="D2486" s="177"/>
      <c r="E2486" s="177"/>
      <c r="F2486" s="177"/>
      <c r="G2486" s="239"/>
      <c r="H2486" s="239"/>
      <c r="I2486" s="240"/>
    </row>
    <row r="2487" spans="1:9" ht="15" customHeight="1">
      <c r="A2487" s="177"/>
      <c r="B2487" s="177"/>
      <c r="C2487" s="177"/>
      <c r="D2487" s="177"/>
      <c r="E2487" s="177"/>
      <c r="F2487" s="177"/>
      <c r="G2487" s="239"/>
      <c r="H2487" s="239"/>
      <c r="I2487" s="240"/>
    </row>
    <row r="2488" spans="1:9" ht="15" customHeight="1">
      <c r="A2488" s="177"/>
      <c r="B2488" s="177"/>
      <c r="C2488" s="177"/>
      <c r="D2488" s="177"/>
      <c r="E2488" s="177"/>
      <c r="F2488" s="177"/>
      <c r="G2488" s="239"/>
      <c r="H2488" s="239"/>
      <c r="I2488" s="240"/>
    </row>
    <row r="2489" spans="1:9" ht="15" customHeight="1">
      <c r="A2489" s="177"/>
      <c r="B2489" s="177"/>
      <c r="C2489" s="177"/>
      <c r="D2489" s="177"/>
      <c r="E2489" s="177"/>
      <c r="F2489" s="177"/>
      <c r="G2489" s="239"/>
      <c r="H2489" s="239"/>
      <c r="I2489" s="240"/>
    </row>
    <row r="2490" spans="1:9" ht="15" customHeight="1">
      <c r="A2490" s="177"/>
      <c r="B2490" s="177"/>
      <c r="C2490" s="177"/>
      <c r="D2490" s="177"/>
      <c r="E2490" s="177"/>
      <c r="F2490" s="177"/>
      <c r="G2490" s="239"/>
      <c r="H2490" s="239"/>
      <c r="I2490" s="240"/>
    </row>
    <row r="2491" spans="1:9" ht="15" customHeight="1">
      <c r="A2491" s="177"/>
      <c r="B2491" s="177"/>
      <c r="C2491" s="177"/>
      <c r="D2491" s="177"/>
      <c r="E2491" s="177"/>
      <c r="F2491" s="177"/>
      <c r="G2491" s="239"/>
      <c r="H2491" s="239"/>
      <c r="I2491" s="240"/>
    </row>
    <row r="2492" spans="1:9" ht="15" customHeight="1">
      <c r="A2492" s="177"/>
      <c r="B2492" s="177"/>
      <c r="C2492" s="177"/>
      <c r="D2492" s="177"/>
      <c r="E2492" s="177"/>
      <c r="F2492" s="177"/>
      <c r="G2492" s="239"/>
      <c r="H2492" s="239"/>
      <c r="I2492" s="240"/>
    </row>
    <row r="2493" spans="1:9" ht="15" customHeight="1">
      <c r="A2493" s="177"/>
      <c r="B2493" s="177"/>
      <c r="C2493" s="177"/>
      <c r="D2493" s="177"/>
      <c r="E2493" s="177"/>
      <c r="F2493" s="177"/>
      <c r="G2493" s="239"/>
      <c r="H2493" s="239"/>
      <c r="I2493" s="240"/>
    </row>
    <row r="2494" spans="1:9" ht="15" customHeight="1">
      <c r="A2494" s="177"/>
      <c r="B2494" s="177"/>
      <c r="C2494" s="177"/>
      <c r="D2494" s="177"/>
      <c r="E2494" s="177"/>
      <c r="F2494" s="177"/>
      <c r="G2494" s="239"/>
      <c r="H2494" s="239"/>
      <c r="I2494" s="240"/>
    </row>
    <row r="2495" spans="1:9" ht="15" customHeight="1">
      <c r="A2495" s="177"/>
      <c r="B2495" s="177"/>
      <c r="C2495" s="177"/>
      <c r="D2495" s="177"/>
      <c r="E2495" s="177"/>
      <c r="F2495" s="177"/>
      <c r="G2495" s="239"/>
      <c r="H2495" s="239"/>
      <c r="I2495" s="240"/>
    </row>
    <row r="2496" spans="1:9" ht="15" customHeight="1">
      <c r="A2496" s="177"/>
      <c r="B2496" s="177"/>
      <c r="C2496" s="177"/>
      <c r="D2496" s="177"/>
      <c r="E2496" s="177"/>
      <c r="F2496" s="177"/>
      <c r="G2496" s="239"/>
      <c r="H2496" s="239"/>
      <c r="I2496" s="240"/>
    </row>
    <row r="2497" spans="1:9" ht="15" customHeight="1">
      <c r="A2497" s="177"/>
      <c r="B2497" s="177"/>
      <c r="C2497" s="177"/>
      <c r="D2497" s="177"/>
      <c r="E2497" s="177"/>
      <c r="F2497" s="177"/>
      <c r="G2497" s="239"/>
      <c r="H2497" s="239"/>
      <c r="I2497" s="240"/>
    </row>
    <row r="2498" spans="1:9" ht="15" customHeight="1">
      <c r="A2498" s="177"/>
      <c r="B2498" s="177"/>
      <c r="C2498" s="177"/>
      <c r="D2498" s="177"/>
      <c r="E2498" s="177"/>
      <c r="F2498" s="177"/>
      <c r="G2498" s="239"/>
      <c r="H2498" s="239"/>
      <c r="I2498" s="240"/>
    </row>
    <row r="2499" spans="1:9" ht="15" customHeight="1">
      <c r="A2499" s="177"/>
      <c r="B2499" s="177"/>
      <c r="C2499" s="177"/>
      <c r="D2499" s="177"/>
      <c r="E2499" s="177"/>
      <c r="F2499" s="177"/>
      <c r="G2499" s="239"/>
      <c r="H2499" s="239"/>
      <c r="I2499" s="240"/>
    </row>
    <row r="2500" spans="1:9" ht="15" customHeight="1">
      <c r="A2500" s="177"/>
      <c r="B2500" s="177"/>
      <c r="C2500" s="177"/>
      <c r="D2500" s="177"/>
      <c r="E2500" s="177"/>
      <c r="F2500" s="177"/>
      <c r="G2500" s="239"/>
      <c r="H2500" s="239"/>
      <c r="I2500" s="240"/>
    </row>
    <row r="2501" spans="1:9" ht="15" customHeight="1">
      <c r="A2501" s="177"/>
      <c r="B2501" s="177"/>
      <c r="C2501" s="177"/>
      <c r="D2501" s="177"/>
      <c r="E2501" s="177"/>
      <c r="F2501" s="177"/>
      <c r="G2501" s="239"/>
      <c r="H2501" s="239"/>
      <c r="I2501" s="240"/>
    </row>
    <row r="2502" spans="1:9" ht="15" customHeight="1">
      <c r="A2502" s="177"/>
      <c r="B2502" s="177"/>
      <c r="C2502" s="177"/>
      <c r="D2502" s="177"/>
      <c r="E2502" s="177"/>
      <c r="F2502" s="177"/>
      <c r="G2502" s="239"/>
      <c r="H2502" s="239"/>
      <c r="I2502" s="240"/>
    </row>
    <row r="2503" spans="1:9" ht="15" customHeight="1">
      <c r="A2503" s="177"/>
      <c r="B2503" s="177"/>
      <c r="C2503" s="177"/>
      <c r="D2503" s="177"/>
      <c r="E2503" s="177"/>
      <c r="F2503" s="177"/>
      <c r="G2503" s="239"/>
      <c r="H2503" s="239"/>
      <c r="I2503" s="240"/>
    </row>
    <row r="2504" spans="1:9" ht="15" customHeight="1">
      <c r="A2504" s="177"/>
      <c r="B2504" s="177"/>
      <c r="C2504" s="177"/>
      <c r="D2504" s="177"/>
      <c r="E2504" s="177"/>
      <c r="F2504" s="177"/>
      <c r="G2504" s="239"/>
      <c r="H2504" s="239"/>
      <c r="I2504" s="240"/>
    </row>
    <row r="2505" spans="1:9" ht="15" customHeight="1">
      <c r="A2505" s="177"/>
      <c r="B2505" s="177"/>
      <c r="C2505" s="177"/>
      <c r="D2505" s="177"/>
      <c r="E2505" s="177"/>
      <c r="F2505" s="177"/>
      <c r="G2505" s="239"/>
      <c r="H2505" s="239"/>
      <c r="I2505" s="240"/>
    </row>
    <row r="2506" spans="1:9" ht="15" customHeight="1">
      <c r="A2506" s="177"/>
      <c r="B2506" s="177"/>
      <c r="C2506" s="177"/>
      <c r="D2506" s="177"/>
      <c r="E2506" s="177"/>
      <c r="F2506" s="177"/>
      <c r="G2506" s="239"/>
      <c r="H2506" s="239"/>
      <c r="I2506" s="240"/>
    </row>
    <row r="2507" spans="1:9" ht="15" customHeight="1">
      <c r="A2507" s="177"/>
      <c r="B2507" s="177"/>
      <c r="C2507" s="177"/>
      <c r="D2507" s="177"/>
      <c r="E2507" s="177"/>
      <c r="F2507" s="177"/>
      <c r="G2507" s="239"/>
      <c r="H2507" s="239"/>
      <c r="I2507" s="240"/>
    </row>
    <row r="2508" spans="1:9" ht="15" customHeight="1">
      <c r="A2508" s="177"/>
      <c r="B2508" s="177"/>
      <c r="C2508" s="177"/>
      <c r="D2508" s="177"/>
      <c r="E2508" s="177"/>
      <c r="F2508" s="177"/>
      <c r="G2508" s="239"/>
      <c r="H2508" s="239"/>
      <c r="I2508" s="240"/>
    </row>
    <row r="2509" spans="1:9" ht="15" customHeight="1">
      <c r="A2509" s="177"/>
      <c r="B2509" s="177"/>
      <c r="C2509" s="177"/>
      <c r="D2509" s="177"/>
      <c r="E2509" s="177"/>
      <c r="F2509" s="177"/>
      <c r="G2509" s="239"/>
      <c r="H2509" s="239"/>
      <c r="I2509" s="240"/>
    </row>
    <row r="2510" spans="1:9" ht="15" customHeight="1">
      <c r="A2510" s="177"/>
      <c r="B2510" s="177"/>
      <c r="C2510" s="177"/>
      <c r="D2510" s="177"/>
      <c r="E2510" s="177"/>
      <c r="F2510" s="177"/>
      <c r="G2510" s="239"/>
      <c r="H2510" s="239"/>
      <c r="I2510" s="240"/>
    </row>
    <row r="2511" spans="1:9" ht="15" customHeight="1">
      <c r="A2511" s="177"/>
      <c r="B2511" s="177"/>
      <c r="C2511" s="177"/>
      <c r="D2511" s="177"/>
      <c r="E2511" s="177"/>
      <c r="F2511" s="177"/>
      <c r="G2511" s="239"/>
      <c r="H2511" s="239"/>
      <c r="I2511" s="240"/>
    </row>
    <row r="2512" spans="1:9" ht="15" customHeight="1">
      <c r="A2512" s="177"/>
      <c r="B2512" s="177"/>
      <c r="C2512" s="177"/>
      <c r="D2512" s="177"/>
      <c r="E2512" s="177"/>
      <c r="F2512" s="177"/>
      <c r="G2512" s="239"/>
      <c r="H2512" s="239"/>
      <c r="I2512" s="240"/>
    </row>
    <row r="2513" spans="1:9" ht="15" customHeight="1">
      <c r="A2513" s="177"/>
      <c r="B2513" s="177"/>
      <c r="C2513" s="177"/>
      <c r="D2513" s="177"/>
      <c r="E2513" s="177"/>
      <c r="F2513" s="177"/>
      <c r="G2513" s="239"/>
      <c r="H2513" s="239"/>
      <c r="I2513" s="240"/>
    </row>
    <row r="2514" spans="1:9" ht="15" customHeight="1">
      <c r="A2514" s="177"/>
      <c r="B2514" s="177"/>
      <c r="C2514" s="177"/>
      <c r="D2514" s="177"/>
      <c r="E2514" s="177"/>
      <c r="F2514" s="177"/>
      <c r="G2514" s="239"/>
      <c r="H2514" s="239"/>
      <c r="I2514" s="240"/>
    </row>
    <row r="2515" spans="1:9" ht="15" customHeight="1">
      <c r="A2515" s="177"/>
      <c r="B2515" s="177"/>
      <c r="C2515" s="177"/>
      <c r="D2515" s="177"/>
      <c r="E2515" s="177"/>
      <c r="F2515" s="177"/>
      <c r="G2515" s="239"/>
      <c r="H2515" s="239"/>
      <c r="I2515" s="240"/>
    </row>
    <row r="2516" spans="1:9" ht="15" customHeight="1">
      <c r="A2516" s="177"/>
      <c r="B2516" s="177"/>
      <c r="C2516" s="177"/>
      <c r="D2516" s="177"/>
      <c r="E2516" s="177"/>
      <c r="F2516" s="177"/>
      <c r="G2516" s="239"/>
      <c r="H2516" s="239"/>
      <c r="I2516" s="240"/>
    </row>
    <row r="2517" spans="1:9" ht="15" customHeight="1">
      <c r="A2517" s="177"/>
      <c r="B2517" s="177"/>
      <c r="C2517" s="177"/>
      <c r="D2517" s="177"/>
      <c r="E2517" s="177"/>
      <c r="F2517" s="177"/>
      <c r="G2517" s="239"/>
      <c r="H2517" s="239"/>
      <c r="I2517" s="240"/>
    </row>
    <row r="2518" spans="1:9" ht="15" customHeight="1">
      <c r="A2518" s="177"/>
      <c r="B2518" s="177"/>
      <c r="C2518" s="177"/>
      <c r="D2518" s="177"/>
      <c r="E2518" s="177"/>
      <c r="F2518" s="177"/>
      <c r="G2518" s="239"/>
      <c r="H2518" s="239"/>
      <c r="I2518" s="240"/>
    </row>
    <row r="2519" spans="1:9" ht="15" customHeight="1">
      <c r="A2519" s="177"/>
      <c r="B2519" s="177"/>
      <c r="C2519" s="177"/>
      <c r="D2519" s="177"/>
      <c r="E2519" s="177"/>
      <c r="F2519" s="177"/>
      <c r="G2519" s="239"/>
      <c r="H2519" s="239"/>
      <c r="I2519" s="240"/>
    </row>
    <row r="2520" spans="1:9" ht="15" customHeight="1">
      <c r="A2520" s="177"/>
      <c r="B2520" s="177"/>
      <c r="C2520" s="177"/>
      <c r="D2520" s="177"/>
      <c r="E2520" s="177"/>
      <c r="F2520" s="177"/>
      <c r="G2520" s="239"/>
      <c r="H2520" s="239"/>
      <c r="I2520" s="240"/>
    </row>
    <row r="2521" spans="1:9" ht="15" customHeight="1">
      <c r="A2521" s="177"/>
      <c r="B2521" s="177"/>
      <c r="C2521" s="177"/>
      <c r="D2521" s="177"/>
      <c r="E2521" s="177"/>
      <c r="F2521" s="177"/>
      <c r="G2521" s="239"/>
      <c r="H2521" s="239"/>
      <c r="I2521" s="240"/>
    </row>
    <row r="2522" spans="1:9" ht="15" customHeight="1">
      <c r="A2522" s="177"/>
      <c r="B2522" s="177"/>
      <c r="C2522" s="177"/>
      <c r="D2522" s="177"/>
      <c r="E2522" s="177"/>
      <c r="F2522" s="177"/>
      <c r="G2522" s="239"/>
      <c r="H2522" s="239"/>
      <c r="I2522" s="240"/>
    </row>
    <row r="2523" spans="1:9" ht="15" customHeight="1">
      <c r="A2523" s="177"/>
      <c r="B2523" s="177"/>
      <c r="C2523" s="177"/>
      <c r="D2523" s="177"/>
      <c r="E2523" s="177"/>
      <c r="F2523" s="177"/>
      <c r="G2523" s="239"/>
      <c r="H2523" s="239"/>
      <c r="I2523" s="240"/>
    </row>
    <row r="2524" spans="1:9" ht="15" customHeight="1">
      <c r="A2524" s="177"/>
      <c r="B2524" s="177"/>
      <c r="C2524" s="177"/>
      <c r="D2524" s="177"/>
      <c r="E2524" s="177"/>
      <c r="F2524" s="177"/>
      <c r="G2524" s="239"/>
      <c r="H2524" s="239"/>
      <c r="I2524" s="240"/>
    </row>
    <row r="2525" spans="1:9" ht="15" customHeight="1">
      <c r="A2525" s="177"/>
      <c r="B2525" s="177"/>
      <c r="C2525" s="177"/>
      <c r="D2525" s="177"/>
      <c r="E2525" s="177"/>
      <c r="F2525" s="177"/>
      <c r="G2525" s="239"/>
      <c r="H2525" s="239"/>
      <c r="I2525" s="240"/>
    </row>
    <row r="2526" spans="1:9" ht="15" customHeight="1">
      <c r="A2526" s="177"/>
      <c r="B2526" s="177"/>
      <c r="C2526" s="177"/>
      <c r="D2526" s="177"/>
      <c r="E2526" s="177"/>
      <c r="F2526" s="177"/>
      <c r="G2526" s="239"/>
      <c r="H2526" s="239"/>
      <c r="I2526" s="240"/>
    </row>
    <row r="2527" spans="1:9" ht="15" customHeight="1">
      <c r="A2527" s="177"/>
      <c r="B2527" s="177"/>
      <c r="C2527" s="177"/>
      <c r="D2527" s="177"/>
      <c r="E2527" s="177"/>
      <c r="F2527" s="177"/>
      <c r="G2527" s="239"/>
      <c r="H2527" s="239"/>
      <c r="I2527" s="240"/>
    </row>
    <row r="2528" spans="1:9" ht="15" customHeight="1">
      <c r="A2528" s="177"/>
      <c r="B2528" s="177"/>
      <c r="C2528" s="177"/>
      <c r="D2528" s="177"/>
      <c r="E2528" s="177"/>
      <c r="F2528" s="177"/>
      <c r="G2528" s="239"/>
      <c r="H2528" s="239"/>
      <c r="I2528" s="240"/>
    </row>
    <row r="2529" spans="1:9" ht="15" customHeight="1">
      <c r="A2529" s="177"/>
      <c r="B2529" s="177"/>
      <c r="C2529" s="177"/>
      <c r="D2529" s="177"/>
      <c r="E2529" s="177"/>
      <c r="F2529" s="177"/>
      <c r="G2529" s="239"/>
      <c r="H2529" s="239"/>
      <c r="I2529" s="240"/>
    </row>
    <row r="2530" spans="1:9" ht="15" customHeight="1">
      <c r="A2530" s="177"/>
      <c r="B2530" s="177"/>
      <c r="C2530" s="177"/>
      <c r="D2530" s="177"/>
      <c r="E2530" s="177"/>
      <c r="F2530" s="177"/>
      <c r="G2530" s="239"/>
      <c r="H2530" s="239"/>
      <c r="I2530" s="240"/>
    </row>
  </sheetData>
  <mergeCells count="2961">
    <mergeCell ref="B2076:E2076"/>
    <mergeCell ref="B2077:E2077"/>
    <mergeCell ref="B2078:E2078"/>
    <mergeCell ref="B2079:E2079"/>
    <mergeCell ref="B2080:E2080"/>
    <mergeCell ref="B2081:E2081"/>
    <mergeCell ref="B2082:E2082"/>
    <mergeCell ref="B2083:E2083"/>
    <mergeCell ref="B2084:E2084"/>
    <mergeCell ref="B2085:E2085"/>
    <mergeCell ref="B2086:E2086"/>
    <mergeCell ref="G2087:H2087"/>
    <mergeCell ref="G2088:H2088"/>
    <mergeCell ref="A1962:C1962"/>
    <mergeCell ref="D1962:E1962"/>
    <mergeCell ref="B1964:C1964"/>
    <mergeCell ref="D1964:E1964"/>
    <mergeCell ref="B1965:C1965"/>
    <mergeCell ref="D1965:E1965"/>
    <mergeCell ref="G1966:H1966"/>
    <mergeCell ref="A1967:C1967"/>
    <mergeCell ref="D1967:E1967"/>
    <mergeCell ref="B1968:C1968"/>
    <mergeCell ref="D1968:E1968"/>
    <mergeCell ref="G2061:H2061"/>
    <mergeCell ref="A2057:I2057"/>
    <mergeCell ref="C2060:D2060"/>
    <mergeCell ref="A2062:E2062"/>
    <mergeCell ref="B2063:E2063"/>
    <mergeCell ref="B2064:E2064"/>
    <mergeCell ref="B2065:E2065"/>
    <mergeCell ref="B2066:E2066"/>
    <mergeCell ref="B2067:E2067"/>
    <mergeCell ref="B2068:E2068"/>
    <mergeCell ref="G2069:H2069"/>
    <mergeCell ref="G2070:H2070"/>
    <mergeCell ref="G2071:H2071"/>
    <mergeCell ref="G2072:H2072"/>
    <mergeCell ref="G2073:H2073"/>
    <mergeCell ref="A2074:E2074"/>
    <mergeCell ref="B2075:E2075"/>
    <mergeCell ref="G2040:H2040"/>
    <mergeCell ref="G2041:H2041"/>
    <mergeCell ref="G2042:H2042"/>
    <mergeCell ref="G2043:H2043"/>
    <mergeCell ref="D2044:F2044"/>
    <mergeCell ref="D2051:E2051"/>
    <mergeCell ref="G2052:H2052"/>
    <mergeCell ref="G2053:H2053"/>
    <mergeCell ref="G2054:H2054"/>
    <mergeCell ref="G2055:H2055"/>
    <mergeCell ref="D2056:F2056"/>
    <mergeCell ref="G2058:H2058"/>
    <mergeCell ref="A2058:B2059"/>
    <mergeCell ref="A2045:I2045"/>
    <mergeCell ref="A2046:C2046"/>
    <mergeCell ref="D2046:E2046"/>
    <mergeCell ref="B2047:C2047"/>
    <mergeCell ref="D2047:E2047"/>
    <mergeCell ref="D2048:E2048"/>
    <mergeCell ref="G2049:H2049"/>
    <mergeCell ref="C2058:D2059"/>
    <mergeCell ref="E2058:F2058"/>
    <mergeCell ref="B2048:C2048"/>
    <mergeCell ref="A2050:C2050"/>
    <mergeCell ref="D2050:E2050"/>
    <mergeCell ref="B2051:C2051"/>
    <mergeCell ref="I2058:I2059"/>
    <mergeCell ref="G2028:H2028"/>
    <mergeCell ref="G2029:H2029"/>
    <mergeCell ref="G2030:H2030"/>
    <mergeCell ref="G2031:H2031"/>
    <mergeCell ref="D2032:F2032"/>
    <mergeCell ref="A2033:I2033"/>
    <mergeCell ref="A2034:C2034"/>
    <mergeCell ref="D2034:E2034"/>
    <mergeCell ref="B2035:C2035"/>
    <mergeCell ref="D2035:E2035"/>
    <mergeCell ref="B2036:C2036"/>
    <mergeCell ref="D2036:E2036"/>
    <mergeCell ref="G2037:H2037"/>
    <mergeCell ref="A2038:C2038"/>
    <mergeCell ref="D2038:E2038"/>
    <mergeCell ref="B2039:C2039"/>
    <mergeCell ref="D2039:E2039"/>
    <mergeCell ref="A2023:C2023"/>
    <mergeCell ref="B2024:C2024"/>
    <mergeCell ref="A2026:C2026"/>
    <mergeCell ref="B2027:C2027"/>
    <mergeCell ref="B2016:C2016"/>
    <mergeCell ref="D2016:E2016"/>
    <mergeCell ref="G2017:H2017"/>
    <mergeCell ref="G2018:H2018"/>
    <mergeCell ref="G2019:H2019"/>
    <mergeCell ref="G2020:H2020"/>
    <mergeCell ref="A2022:I2022"/>
    <mergeCell ref="D2021:F2021"/>
    <mergeCell ref="D2023:E2023"/>
    <mergeCell ref="D2024:E2024"/>
    <mergeCell ref="D2026:E2026"/>
    <mergeCell ref="D2027:E2027"/>
    <mergeCell ref="G2025:H2025"/>
    <mergeCell ref="B2004:C2004"/>
    <mergeCell ref="D2004:E2004"/>
    <mergeCell ref="G2005:H2005"/>
    <mergeCell ref="G2006:H2006"/>
    <mergeCell ref="G2007:H2007"/>
    <mergeCell ref="G2008:H2008"/>
    <mergeCell ref="D2009:F2009"/>
    <mergeCell ref="A2010:I2010"/>
    <mergeCell ref="A2011:C2011"/>
    <mergeCell ref="D2011:E2011"/>
    <mergeCell ref="B2012:C2012"/>
    <mergeCell ref="D2012:E2012"/>
    <mergeCell ref="B2013:C2013"/>
    <mergeCell ref="D2013:E2013"/>
    <mergeCell ref="G2014:H2014"/>
    <mergeCell ref="A2015:C2015"/>
    <mergeCell ref="D2015:E2015"/>
    <mergeCell ref="B1992:C1992"/>
    <mergeCell ref="D1992:E1992"/>
    <mergeCell ref="G1993:H1993"/>
    <mergeCell ref="G1994:H1994"/>
    <mergeCell ref="G1995:H1995"/>
    <mergeCell ref="G1996:H1996"/>
    <mergeCell ref="D1997:F1997"/>
    <mergeCell ref="A1998:I1998"/>
    <mergeCell ref="A1999:C1999"/>
    <mergeCell ref="D1999:E1999"/>
    <mergeCell ref="B2000:C2000"/>
    <mergeCell ref="D2000:E2000"/>
    <mergeCell ref="B2001:C2001"/>
    <mergeCell ref="D2001:E2001"/>
    <mergeCell ref="G2002:H2002"/>
    <mergeCell ref="A2003:C2003"/>
    <mergeCell ref="D2003:E2003"/>
    <mergeCell ref="D1948:F1948"/>
    <mergeCell ref="A1949:I1949"/>
    <mergeCell ref="A1950:C1950"/>
    <mergeCell ref="D1950:E1950"/>
    <mergeCell ref="B1951:C1951"/>
    <mergeCell ref="D1951:E1951"/>
    <mergeCell ref="G1952:H1952"/>
    <mergeCell ref="A1987:C1987"/>
    <mergeCell ref="B1988:C1988"/>
    <mergeCell ref="D1988:E1988"/>
    <mergeCell ref="G1989:H1989"/>
    <mergeCell ref="A1990:C1990"/>
    <mergeCell ref="D1990:E1990"/>
    <mergeCell ref="D1991:E1991"/>
    <mergeCell ref="B1954:C1954"/>
    <mergeCell ref="D1954:E1954"/>
    <mergeCell ref="B1955:C1955"/>
    <mergeCell ref="D1955:E1955"/>
    <mergeCell ref="G1956:H1956"/>
    <mergeCell ref="G1957:H1957"/>
    <mergeCell ref="A1979:C1979"/>
    <mergeCell ref="B1980:C1980"/>
    <mergeCell ref="B1991:C1991"/>
    <mergeCell ref="D1960:F1960"/>
    <mergeCell ref="A1961:I1961"/>
    <mergeCell ref="G1983:H1983"/>
    <mergeCell ref="G1981:H1981"/>
    <mergeCell ref="G1982:H1982"/>
    <mergeCell ref="A1953:C1953"/>
    <mergeCell ref="D1953:E1953"/>
    <mergeCell ref="G1984:H1984"/>
    <mergeCell ref="D1985:F1985"/>
    <mergeCell ref="A1986:I1986"/>
    <mergeCell ref="D1987:E1987"/>
    <mergeCell ref="D1980:E1980"/>
    <mergeCell ref="G1958:H1958"/>
    <mergeCell ref="G1959:H1959"/>
    <mergeCell ref="G1971:H1971"/>
    <mergeCell ref="G1972:H1972"/>
    <mergeCell ref="D1973:F1973"/>
    <mergeCell ref="A1974:I1974"/>
    <mergeCell ref="D1975:E1975"/>
    <mergeCell ref="A1975:C1975"/>
    <mergeCell ref="B1976:C1976"/>
    <mergeCell ref="D1976:E1976"/>
    <mergeCell ref="D1977:E1977"/>
    <mergeCell ref="G1978:H1978"/>
    <mergeCell ref="B1977:C1977"/>
    <mergeCell ref="D1979:E1979"/>
    <mergeCell ref="D2224:F2224"/>
    <mergeCell ref="D2230:F2230"/>
    <mergeCell ref="D2236:F2236"/>
    <mergeCell ref="D2242:F2242"/>
    <mergeCell ref="D2248:F2248"/>
    <mergeCell ref="D2254:F2254"/>
    <mergeCell ref="B2210:C2210"/>
    <mergeCell ref="A2212:C2212"/>
    <mergeCell ref="D2212:E2212"/>
    <mergeCell ref="B2213:C2213"/>
    <mergeCell ref="D2213:E2213"/>
    <mergeCell ref="A2219:I2219"/>
    <mergeCell ref="A2220:I2220"/>
    <mergeCell ref="A2225:I2225"/>
    <mergeCell ref="A2226:I2226"/>
    <mergeCell ref="A2231:I2231"/>
    <mergeCell ref="A2232:I2232"/>
    <mergeCell ref="A2237:I2237"/>
    <mergeCell ref="A2238:I2238"/>
    <mergeCell ref="A2243:I2243"/>
    <mergeCell ref="A2244:I2244"/>
    <mergeCell ref="A2249:I2249"/>
    <mergeCell ref="A2250:I2250"/>
    <mergeCell ref="G2253:H2253"/>
    <mergeCell ref="G2246:H2246"/>
    <mergeCell ref="G2247:H2247"/>
    <mergeCell ref="G2251:H2251"/>
    <mergeCell ref="G2252:H2252"/>
    <mergeCell ref="G2112:H2112"/>
    <mergeCell ref="B2111:C2111"/>
    <mergeCell ref="G2104:H2104"/>
    <mergeCell ref="D2105:F2105"/>
    <mergeCell ref="A2106:I2106"/>
    <mergeCell ref="D2107:E2107"/>
    <mergeCell ref="A2136:I2136"/>
    <mergeCell ref="D2137:E2137"/>
    <mergeCell ref="G2109:H2109"/>
    <mergeCell ref="D2206:F2206"/>
    <mergeCell ref="A2207:I2207"/>
    <mergeCell ref="A2208:C2208"/>
    <mergeCell ref="D2208:E2208"/>
    <mergeCell ref="B2209:C2209"/>
    <mergeCell ref="D2209:E2209"/>
    <mergeCell ref="D2210:E2210"/>
    <mergeCell ref="D2218:F2218"/>
    <mergeCell ref="A2191:I2191"/>
    <mergeCell ref="A2192:E2192"/>
    <mergeCell ref="B2193:E2193"/>
    <mergeCell ref="B2194:E2194"/>
    <mergeCell ref="G2195:H2195"/>
    <mergeCell ref="G2196:H2196"/>
    <mergeCell ref="G2197:H2197"/>
    <mergeCell ref="G2198:H2198"/>
    <mergeCell ref="A2199:E2199"/>
    <mergeCell ref="B2200:E2200"/>
    <mergeCell ref="G2201:H2201"/>
    <mergeCell ref="G2202:H2202"/>
    <mergeCell ref="G2187:H2187"/>
    <mergeCell ref="G2167:H2167"/>
    <mergeCell ref="G2168:H2168"/>
    <mergeCell ref="G2453:H2453"/>
    <mergeCell ref="G2454:H2454"/>
    <mergeCell ref="G2455:H2455"/>
    <mergeCell ref="G2459:H2459"/>
    <mergeCell ref="G2460:H2460"/>
    <mergeCell ref="G2461:H2461"/>
    <mergeCell ref="G2442:H2442"/>
    <mergeCell ref="G2443:H2443"/>
    <mergeCell ref="G2447:H2447"/>
    <mergeCell ref="A2445:I2445"/>
    <mergeCell ref="A2446:I2446"/>
    <mergeCell ref="A2451:I2451"/>
    <mergeCell ref="A2452:I2452"/>
    <mergeCell ref="G2448:H2448"/>
    <mergeCell ref="G2449:H2449"/>
    <mergeCell ref="D2450:F2450"/>
    <mergeCell ref="D2456:F2456"/>
    <mergeCell ref="D2444:F2444"/>
    <mergeCell ref="A2457:I2457"/>
    <mergeCell ref="A2458:I2458"/>
    <mergeCell ref="G2259:H2259"/>
    <mergeCell ref="G2262:H2262"/>
    <mergeCell ref="G2265:H2265"/>
    <mergeCell ref="G2266:H2266"/>
    <mergeCell ref="G2283:H2283"/>
    <mergeCell ref="G2292:H2292"/>
    <mergeCell ref="G2297:H2297"/>
    <mergeCell ref="G2298:H2298"/>
    <mergeCell ref="G2299:H2299"/>
    <mergeCell ref="G2300:H2300"/>
    <mergeCell ref="G2267:H2267"/>
    <mergeCell ref="G2268:H2268"/>
    <mergeCell ref="G2274:H2274"/>
    <mergeCell ref="G2277:H2277"/>
    <mergeCell ref="G2280:H2280"/>
    <mergeCell ref="G2281:H2281"/>
    <mergeCell ref="G2282:H2282"/>
    <mergeCell ref="A2255:I2255"/>
    <mergeCell ref="A2256:C2256"/>
    <mergeCell ref="D2256:E2256"/>
    <mergeCell ref="D2257:E2257"/>
    <mergeCell ref="G2437:H2437"/>
    <mergeCell ref="G2441:H2441"/>
    <mergeCell ref="G2413:H2413"/>
    <mergeCell ref="G2417:H2417"/>
    <mergeCell ref="G2418:H2418"/>
    <mergeCell ref="G2419:H2419"/>
    <mergeCell ref="G2423:H2423"/>
    <mergeCell ref="G2424:H2424"/>
    <mergeCell ref="G2425:H2425"/>
    <mergeCell ref="G2205:H2205"/>
    <mergeCell ref="G2211:H2211"/>
    <mergeCell ref="G2214:H2214"/>
    <mergeCell ref="G2215:H2215"/>
    <mergeCell ref="G2216:H2216"/>
    <mergeCell ref="G2217:H2217"/>
    <mergeCell ref="G2221:H2221"/>
    <mergeCell ref="G2222:H2222"/>
    <mergeCell ref="G2223:H2223"/>
    <mergeCell ref="G2227:H2227"/>
    <mergeCell ref="G2228:H2228"/>
    <mergeCell ref="G2229:H2229"/>
    <mergeCell ref="G2233:H2233"/>
    <mergeCell ref="G2234:H2234"/>
    <mergeCell ref="G2235:H2235"/>
    <mergeCell ref="G2239:H2239"/>
    <mergeCell ref="G2240:H2240"/>
    <mergeCell ref="G2241:H2241"/>
    <mergeCell ref="G2245:H2245"/>
    <mergeCell ref="B2304:C2304"/>
    <mergeCell ref="D2304:E2304"/>
    <mergeCell ref="B2324:C2324"/>
    <mergeCell ref="D2324:E2324"/>
    <mergeCell ref="A2320:I2320"/>
    <mergeCell ref="A2321:C2321"/>
    <mergeCell ref="D2321:E2321"/>
    <mergeCell ref="B2322:C2322"/>
    <mergeCell ref="D2322:E2322"/>
    <mergeCell ref="B2323:C2323"/>
    <mergeCell ref="D2323:E2323"/>
    <mergeCell ref="G2429:H2429"/>
    <mergeCell ref="G2430:H2430"/>
    <mergeCell ref="G2431:H2431"/>
    <mergeCell ref="G2435:H2435"/>
    <mergeCell ref="G2436:H2436"/>
    <mergeCell ref="B2342:C2342"/>
    <mergeCell ref="A2344:C2344"/>
    <mergeCell ref="D2344:E2344"/>
    <mergeCell ref="A2339:I2339"/>
    <mergeCell ref="A2340:C2340"/>
    <mergeCell ref="D2340:E2340"/>
    <mergeCell ref="B2341:C2341"/>
    <mergeCell ref="D2341:E2341"/>
    <mergeCell ref="D2342:E2342"/>
    <mergeCell ref="G2343:H2343"/>
    <mergeCell ref="A2351:I2351"/>
    <mergeCell ref="A2352:C2352"/>
    <mergeCell ref="B2345:C2345"/>
    <mergeCell ref="D2345:E2345"/>
    <mergeCell ref="G2346:H2346"/>
    <mergeCell ref="D2301:F2301"/>
    <mergeCell ref="A2302:I2302"/>
    <mergeCell ref="A2303:C2303"/>
    <mergeCell ref="D2303:E2303"/>
    <mergeCell ref="B2257:C2257"/>
    <mergeCell ref="B2258:C2258"/>
    <mergeCell ref="D2258:E2258"/>
    <mergeCell ref="A2260:C2260"/>
    <mergeCell ref="D2260:E2260"/>
    <mergeCell ref="B2261:C2261"/>
    <mergeCell ref="D2261:E2261"/>
    <mergeCell ref="A2263:C2263"/>
    <mergeCell ref="D2263:E2263"/>
    <mergeCell ref="B2264:C2264"/>
    <mergeCell ref="D2264:E2264"/>
    <mergeCell ref="D2269:F2269"/>
    <mergeCell ref="A2270:I2270"/>
    <mergeCell ref="D2271:E2271"/>
    <mergeCell ref="A2271:C2271"/>
    <mergeCell ref="B2272:C2272"/>
    <mergeCell ref="D2272:E2272"/>
    <mergeCell ref="B2273:C2273"/>
    <mergeCell ref="D2273:E2273"/>
    <mergeCell ref="A2275:C2275"/>
    <mergeCell ref="D2275:E2275"/>
    <mergeCell ref="D2276:E2276"/>
    <mergeCell ref="B2276:C2276"/>
    <mergeCell ref="A2278:C2278"/>
    <mergeCell ref="D2278:E2278"/>
    <mergeCell ref="B2279:C2279"/>
    <mergeCell ref="D2279:E2279"/>
    <mergeCell ref="D2284:F2284"/>
    <mergeCell ref="B2166:E2166"/>
    <mergeCell ref="A2171:E2171"/>
    <mergeCell ref="A2179:I2179"/>
    <mergeCell ref="G2188:H2188"/>
    <mergeCell ref="G2182:H2182"/>
    <mergeCell ref="A2183:C2183"/>
    <mergeCell ref="D2183:E2183"/>
    <mergeCell ref="D2162:F2162"/>
    <mergeCell ref="A2163:I2163"/>
    <mergeCell ref="A2164:E2164"/>
    <mergeCell ref="A2180:C2180"/>
    <mergeCell ref="A2293:C2293"/>
    <mergeCell ref="B2294:C2294"/>
    <mergeCell ref="B2295:C2295"/>
    <mergeCell ref="B2296:C2296"/>
    <mergeCell ref="D2294:E2294"/>
    <mergeCell ref="D2295:E2295"/>
    <mergeCell ref="D2296:E2296"/>
    <mergeCell ref="A2285:I2285"/>
    <mergeCell ref="A2286:C2286"/>
    <mergeCell ref="D2286:E2286"/>
    <mergeCell ref="D2287:E2287"/>
    <mergeCell ref="B2287:C2287"/>
    <mergeCell ref="B2288:C2288"/>
    <mergeCell ref="D2288:E2288"/>
    <mergeCell ref="B2289:C2289"/>
    <mergeCell ref="D2289:E2289"/>
    <mergeCell ref="B2290:C2290"/>
    <mergeCell ref="D2290:E2290"/>
    <mergeCell ref="B2291:C2291"/>
    <mergeCell ref="D2291:E2291"/>
    <mergeCell ref="D2293:E2293"/>
    <mergeCell ref="G2131:H2131"/>
    <mergeCell ref="G2132:H2132"/>
    <mergeCell ref="D2135:F2135"/>
    <mergeCell ref="D2150:F2150"/>
    <mergeCell ref="D2152:E2152"/>
    <mergeCell ref="B2153:C2153"/>
    <mergeCell ref="D2153:E2153"/>
    <mergeCell ref="G2154:H2154"/>
    <mergeCell ref="D2155:E2155"/>
    <mergeCell ref="B2156:C2156"/>
    <mergeCell ref="D2156:E2156"/>
    <mergeCell ref="D2144:E2144"/>
    <mergeCell ref="B2144:C2144"/>
    <mergeCell ref="D2145:E2145"/>
    <mergeCell ref="G2146:H2146"/>
    <mergeCell ref="G2147:H2147"/>
    <mergeCell ref="G2148:H2148"/>
    <mergeCell ref="G2149:H2149"/>
    <mergeCell ref="B2145:C2145"/>
    <mergeCell ref="A2151:I2151"/>
    <mergeCell ref="A2152:C2152"/>
    <mergeCell ref="A2155:C2155"/>
    <mergeCell ref="G2133:H2133"/>
    <mergeCell ref="G2134:H2134"/>
    <mergeCell ref="G2139:H2139"/>
    <mergeCell ref="G2142:H2142"/>
    <mergeCell ref="A2143:C2143"/>
    <mergeCell ref="D2143:E2143"/>
    <mergeCell ref="B2126:C2126"/>
    <mergeCell ref="D2126:E2126"/>
    <mergeCell ref="A2128:C2128"/>
    <mergeCell ref="D2128:E2128"/>
    <mergeCell ref="B2129:C2129"/>
    <mergeCell ref="D2129:E2129"/>
    <mergeCell ref="B2130:C2130"/>
    <mergeCell ref="D2130:E2130"/>
    <mergeCell ref="B2115:C2115"/>
    <mergeCell ref="D2115:E2115"/>
    <mergeCell ref="A2122:C2122"/>
    <mergeCell ref="B2123:C2123"/>
    <mergeCell ref="D2123:E2123"/>
    <mergeCell ref="A2125:C2125"/>
    <mergeCell ref="D2125:E2125"/>
    <mergeCell ref="G2124:H2124"/>
    <mergeCell ref="G2127:H2127"/>
    <mergeCell ref="G2116:H2116"/>
    <mergeCell ref="G2117:H2117"/>
    <mergeCell ref="G2118:H2118"/>
    <mergeCell ref="G2119:H2119"/>
    <mergeCell ref="D2120:F2120"/>
    <mergeCell ref="A2121:I2121"/>
    <mergeCell ref="D2122:E2122"/>
    <mergeCell ref="B2314:C2314"/>
    <mergeCell ref="D2314:E2314"/>
    <mergeCell ref="G2315:H2315"/>
    <mergeCell ref="G2316:H2316"/>
    <mergeCell ref="G2317:H2317"/>
    <mergeCell ref="G2318:H2318"/>
    <mergeCell ref="D2319:F2319"/>
    <mergeCell ref="D2327:E2327"/>
    <mergeCell ref="G2328:H2328"/>
    <mergeCell ref="B2325:C2325"/>
    <mergeCell ref="D2325:E2325"/>
    <mergeCell ref="B2326:C2326"/>
    <mergeCell ref="D2326:E2326"/>
    <mergeCell ref="B2327:C2327"/>
    <mergeCell ref="B2099:C2099"/>
    <mergeCell ref="D2099:E2099"/>
    <mergeCell ref="B2100:C2100"/>
    <mergeCell ref="D2100:E2100"/>
    <mergeCell ref="G2101:H2101"/>
    <mergeCell ref="G2102:H2102"/>
    <mergeCell ref="G2103:H2103"/>
    <mergeCell ref="G2203:H2203"/>
    <mergeCell ref="G2204:H2204"/>
    <mergeCell ref="B2305:C2305"/>
    <mergeCell ref="D2305:E2305"/>
    <mergeCell ref="B2306:C2306"/>
    <mergeCell ref="D2306:E2306"/>
    <mergeCell ref="B2307:C2307"/>
    <mergeCell ref="D2307:E2307"/>
    <mergeCell ref="A2137:C2137"/>
    <mergeCell ref="B2138:C2138"/>
    <mergeCell ref="D2138:E2138"/>
    <mergeCell ref="A2313:C2313"/>
    <mergeCell ref="D2313:E2313"/>
    <mergeCell ref="D2308:E2308"/>
    <mergeCell ref="B2308:C2308"/>
    <mergeCell ref="G2089:H2089"/>
    <mergeCell ref="G2090:H2090"/>
    <mergeCell ref="G2091:H2091"/>
    <mergeCell ref="D2092:F2092"/>
    <mergeCell ref="A2093:I2093"/>
    <mergeCell ref="A2094:C2094"/>
    <mergeCell ref="D2094:E2094"/>
    <mergeCell ref="B2095:C2095"/>
    <mergeCell ref="D2095:E2095"/>
    <mergeCell ref="B2096:C2096"/>
    <mergeCell ref="D2096:E2096"/>
    <mergeCell ref="G2097:H2097"/>
    <mergeCell ref="A2098:C2098"/>
    <mergeCell ref="D2098:E2098"/>
    <mergeCell ref="D2140:E2140"/>
    <mergeCell ref="A2140:C2140"/>
    <mergeCell ref="B2141:C2141"/>
    <mergeCell ref="D2141:E2141"/>
    <mergeCell ref="B2108:C2108"/>
    <mergeCell ref="D2108:E2108"/>
    <mergeCell ref="A2107:C2107"/>
    <mergeCell ref="A2110:C2110"/>
    <mergeCell ref="D2110:E2110"/>
    <mergeCell ref="D2111:E2111"/>
    <mergeCell ref="A2113:C2113"/>
    <mergeCell ref="D2113:E2113"/>
    <mergeCell ref="B2114:C2114"/>
    <mergeCell ref="D2114:E2114"/>
    <mergeCell ref="G2312:H2312"/>
    <mergeCell ref="G2309:H2309"/>
    <mergeCell ref="A2310:C2310"/>
    <mergeCell ref="D2310:E2310"/>
    <mergeCell ref="B2311:C2311"/>
    <mergeCell ref="D2311:E2311"/>
    <mergeCell ref="B2157:C2157"/>
    <mergeCell ref="D2157:E2157"/>
    <mergeCell ref="G2158:H2158"/>
    <mergeCell ref="G2159:H2159"/>
    <mergeCell ref="G2160:H2160"/>
    <mergeCell ref="G2161:H2161"/>
    <mergeCell ref="B2184:C2184"/>
    <mergeCell ref="D2184:E2184"/>
    <mergeCell ref="B2185:C2185"/>
    <mergeCell ref="D2185:E2185"/>
    <mergeCell ref="G2186:H2186"/>
    <mergeCell ref="G2169:H2169"/>
    <mergeCell ref="G2170:H2170"/>
    <mergeCell ref="B2172:E2172"/>
    <mergeCell ref="G2173:H2173"/>
    <mergeCell ref="G2174:H2174"/>
    <mergeCell ref="G2175:H2175"/>
    <mergeCell ref="G2176:H2176"/>
    <mergeCell ref="G2177:H2177"/>
    <mergeCell ref="D2178:F2178"/>
    <mergeCell ref="D2180:E2180"/>
    <mergeCell ref="B2181:C2181"/>
    <mergeCell ref="D2181:E2181"/>
    <mergeCell ref="G2189:H2189"/>
    <mergeCell ref="D2190:F2190"/>
    <mergeCell ref="B2165:E2165"/>
    <mergeCell ref="G2406:H2406"/>
    <mergeCell ref="G2407:H2407"/>
    <mergeCell ref="G2411:H2411"/>
    <mergeCell ref="G2412:H2412"/>
    <mergeCell ref="D2402:F2402"/>
    <mergeCell ref="D2438:F2438"/>
    <mergeCell ref="A2434:I2434"/>
    <mergeCell ref="A2439:I2439"/>
    <mergeCell ref="A2440:I2440"/>
    <mergeCell ref="B2333:C2333"/>
    <mergeCell ref="D2333:E2333"/>
    <mergeCell ref="G2334:H2334"/>
    <mergeCell ref="G2335:H2335"/>
    <mergeCell ref="G2336:H2336"/>
    <mergeCell ref="G2337:H2337"/>
    <mergeCell ref="D2338:F2338"/>
    <mergeCell ref="G2355:H2355"/>
    <mergeCell ref="G2358:H2358"/>
    <mergeCell ref="G2361:H2361"/>
    <mergeCell ref="G2362:H2362"/>
    <mergeCell ref="G2363:H2363"/>
    <mergeCell ref="G2364:H2364"/>
    <mergeCell ref="G2369:H2369"/>
    <mergeCell ref="A2370:C2370"/>
    <mergeCell ref="D2370:E2370"/>
    <mergeCell ref="B2371:C2371"/>
    <mergeCell ref="D2371:E2371"/>
    <mergeCell ref="B2372:C2372"/>
    <mergeCell ref="D2372:E2372"/>
    <mergeCell ref="B2373:C2373"/>
    <mergeCell ref="D2373:E2373"/>
    <mergeCell ref="D2378:F2378"/>
    <mergeCell ref="A2329:C2329"/>
    <mergeCell ref="D2329:E2329"/>
    <mergeCell ref="B2330:C2330"/>
    <mergeCell ref="D2330:E2330"/>
    <mergeCell ref="G2331:H2331"/>
    <mergeCell ref="A2332:C2332"/>
    <mergeCell ref="D2332:E2332"/>
    <mergeCell ref="G2400:H2400"/>
    <mergeCell ref="G2401:H2401"/>
    <mergeCell ref="G2405:H2405"/>
    <mergeCell ref="A2379:I2379"/>
    <mergeCell ref="A2380:I2380"/>
    <mergeCell ref="G2347:H2347"/>
    <mergeCell ref="G2348:H2348"/>
    <mergeCell ref="G2349:H2349"/>
    <mergeCell ref="D2350:F2350"/>
    <mergeCell ref="B2357:C2357"/>
    <mergeCell ref="D2357:E2357"/>
    <mergeCell ref="D2352:E2352"/>
    <mergeCell ref="D2353:E2353"/>
    <mergeCell ref="B2353:C2353"/>
    <mergeCell ref="B2354:C2354"/>
    <mergeCell ref="D2354:E2354"/>
    <mergeCell ref="A2356:C2356"/>
    <mergeCell ref="D2356:E2356"/>
    <mergeCell ref="A2433:I2433"/>
    <mergeCell ref="D2432:F2432"/>
    <mergeCell ref="A2416:I2416"/>
    <mergeCell ref="A2421:I2421"/>
    <mergeCell ref="A2422:I2422"/>
    <mergeCell ref="A2427:I2427"/>
    <mergeCell ref="A2428:I2428"/>
    <mergeCell ref="D2420:F2420"/>
    <mergeCell ref="D2426:F2426"/>
    <mergeCell ref="G2399:H2399"/>
    <mergeCell ref="A2367:C2367"/>
    <mergeCell ref="B2368:C2368"/>
    <mergeCell ref="D2368:E2368"/>
    <mergeCell ref="A2359:C2359"/>
    <mergeCell ref="D2359:E2359"/>
    <mergeCell ref="B2360:C2360"/>
    <mergeCell ref="D2360:E2360"/>
    <mergeCell ref="D2365:F2365"/>
    <mergeCell ref="A2366:I2366"/>
    <mergeCell ref="D2367:E2367"/>
    <mergeCell ref="D2384:F2384"/>
    <mergeCell ref="A2385:I2385"/>
    <mergeCell ref="A2386:I2386"/>
    <mergeCell ref="D2390:F2390"/>
    <mergeCell ref="A2391:I2391"/>
    <mergeCell ref="A2392:I2392"/>
    <mergeCell ref="D2396:F2396"/>
    <mergeCell ref="G2387:H2387"/>
    <mergeCell ref="G2388:H2388"/>
    <mergeCell ref="G2389:H2389"/>
    <mergeCell ref="G2393:H2393"/>
    <mergeCell ref="G2394:H2394"/>
    <mergeCell ref="B748:E748"/>
    <mergeCell ref="G749:H749"/>
    <mergeCell ref="G750:H750"/>
    <mergeCell ref="G751:H751"/>
    <mergeCell ref="G752:H752"/>
    <mergeCell ref="G753:H753"/>
    <mergeCell ref="D470:E470"/>
    <mergeCell ref="B476:C476"/>
    <mergeCell ref="D476:E476"/>
    <mergeCell ref="G472:H472"/>
    <mergeCell ref="A473:C473"/>
    <mergeCell ref="D473:E473"/>
    <mergeCell ref="B474:C474"/>
    <mergeCell ref="D474:E474"/>
    <mergeCell ref="B475:C475"/>
    <mergeCell ref="A2415:I2415"/>
    <mergeCell ref="D2414:F2414"/>
    <mergeCell ref="A2397:I2397"/>
    <mergeCell ref="A2398:I2398"/>
    <mergeCell ref="A2403:I2403"/>
    <mergeCell ref="A2404:I2404"/>
    <mergeCell ref="A2409:I2409"/>
    <mergeCell ref="A2410:I2410"/>
    <mergeCell ref="D2408:F2408"/>
    <mergeCell ref="G2395:H2395"/>
    <mergeCell ref="G2374:H2374"/>
    <mergeCell ref="G2375:H2375"/>
    <mergeCell ref="G2376:H2376"/>
    <mergeCell ref="G2377:H2377"/>
    <mergeCell ref="G2381:H2381"/>
    <mergeCell ref="G2382:H2382"/>
    <mergeCell ref="G2383:H2383"/>
    <mergeCell ref="D795:E795"/>
    <mergeCell ref="B796:C796"/>
    <mergeCell ref="D796:E796"/>
    <mergeCell ref="D797:E797"/>
    <mergeCell ref="G798:H798"/>
    <mergeCell ref="B797:C797"/>
    <mergeCell ref="A772:I772"/>
    <mergeCell ref="A773:C773"/>
    <mergeCell ref="D773:E773"/>
    <mergeCell ref="G781:H781"/>
    <mergeCell ref="A782:C782"/>
    <mergeCell ref="D782:E782"/>
    <mergeCell ref="B783:C783"/>
    <mergeCell ref="D783:E783"/>
    <mergeCell ref="B784:C784"/>
    <mergeCell ref="G460:H460"/>
    <mergeCell ref="G461:H461"/>
    <mergeCell ref="G462:H462"/>
    <mergeCell ref="G463:H463"/>
    <mergeCell ref="G464:H464"/>
    <mergeCell ref="D465:F465"/>
    <mergeCell ref="A466:I466"/>
    <mergeCell ref="G485:H485"/>
    <mergeCell ref="A486:C486"/>
    <mergeCell ref="D486:E486"/>
    <mergeCell ref="B487:C487"/>
    <mergeCell ref="D487:E487"/>
    <mergeCell ref="B488:C488"/>
    <mergeCell ref="D488:E488"/>
    <mergeCell ref="D754:F754"/>
    <mergeCell ref="A755:I755"/>
    <mergeCell ref="A747:E747"/>
    <mergeCell ref="D1616:F1616"/>
    <mergeCell ref="A1617:I1617"/>
    <mergeCell ref="A1618:E1618"/>
    <mergeCell ref="B1619:E1619"/>
    <mergeCell ref="D1519:F1519"/>
    <mergeCell ref="A1520:I1520"/>
    <mergeCell ref="A1521:E1521"/>
    <mergeCell ref="D1486:F1486"/>
    <mergeCell ref="D1587:F1587"/>
    <mergeCell ref="A1588:I1588"/>
    <mergeCell ref="A1589:B1590"/>
    <mergeCell ref="E1589:F1589"/>
    <mergeCell ref="I1589:I1590"/>
    <mergeCell ref="C1589:D1590"/>
    <mergeCell ref="G1586:H1586"/>
    <mergeCell ref="G1589:H1589"/>
    <mergeCell ref="C1591:D1591"/>
    <mergeCell ref="C1592:D1592"/>
    <mergeCell ref="C1593:D1593"/>
    <mergeCell ref="B1620:E1620"/>
    <mergeCell ref="G1621:H1621"/>
    <mergeCell ref="G1622:H1622"/>
    <mergeCell ref="G1623:H1623"/>
    <mergeCell ref="G1624:H1624"/>
    <mergeCell ref="A1625:E1625"/>
    <mergeCell ref="B1626:E1626"/>
    <mergeCell ref="G1627:H1627"/>
    <mergeCell ref="G1628:H1628"/>
    <mergeCell ref="G1629:H1629"/>
    <mergeCell ref="G1630:H1630"/>
    <mergeCell ref="G1631:H1631"/>
    <mergeCell ref="G1751:H1751"/>
    <mergeCell ref="B1597:E1597"/>
    <mergeCell ref="B1598:E1598"/>
    <mergeCell ref="B1599:E1599"/>
    <mergeCell ref="G1594:H1594"/>
    <mergeCell ref="G1601:H1601"/>
    <mergeCell ref="B1600:E1600"/>
    <mergeCell ref="G1602:H1602"/>
    <mergeCell ref="G1603:H1603"/>
    <mergeCell ref="G1604:H1604"/>
    <mergeCell ref="G1605:H1605"/>
    <mergeCell ref="G1606:H1606"/>
    <mergeCell ref="G1607:H1607"/>
    <mergeCell ref="G1608:H1608"/>
    <mergeCell ref="G1609:H1609"/>
    <mergeCell ref="D1610:F1610"/>
    <mergeCell ref="A1611:I1611"/>
    <mergeCell ref="A1612:I1612"/>
    <mergeCell ref="A1595:E1595"/>
    <mergeCell ref="B1596:E1596"/>
    <mergeCell ref="B1579:E1579"/>
    <mergeCell ref="B1489:E1489"/>
    <mergeCell ref="B1490:E1490"/>
    <mergeCell ref="G1492:H1492"/>
    <mergeCell ref="G1493:H1493"/>
    <mergeCell ref="B1963:C1963"/>
    <mergeCell ref="D1963:E1963"/>
    <mergeCell ref="B1481:C1481"/>
    <mergeCell ref="D1481:E1481"/>
    <mergeCell ref="A1487:I1487"/>
    <mergeCell ref="A1488:E1488"/>
    <mergeCell ref="B1522:E1522"/>
    <mergeCell ref="B1824:E1824"/>
    <mergeCell ref="G1969:H1969"/>
    <mergeCell ref="G1970:H1970"/>
    <mergeCell ref="G1482:H1482"/>
    <mergeCell ref="G1483:H1483"/>
    <mergeCell ref="G1484:H1484"/>
    <mergeCell ref="G1485:H1485"/>
    <mergeCell ref="G1491:H1491"/>
    <mergeCell ref="G1788:H1788"/>
    <mergeCell ref="G1789:H1789"/>
    <mergeCell ref="D1790:F1790"/>
    <mergeCell ref="A1791:I1791"/>
    <mergeCell ref="G1816:H1816"/>
    <mergeCell ref="G1817:H1817"/>
    <mergeCell ref="D1792:E1792"/>
    <mergeCell ref="G1818:H1818"/>
    <mergeCell ref="D1820:F1820"/>
    <mergeCell ref="A1821:I1821"/>
    <mergeCell ref="A1822:E1822"/>
    <mergeCell ref="B1823:E1823"/>
    <mergeCell ref="A1495:E1495"/>
    <mergeCell ref="B1496:E1496"/>
    <mergeCell ref="B1507:E1507"/>
    <mergeCell ref="A1512:E1512"/>
    <mergeCell ref="B1513:E1513"/>
    <mergeCell ref="A1407:I1407"/>
    <mergeCell ref="A1439:I1439"/>
    <mergeCell ref="I1440:I1441"/>
    <mergeCell ref="B1458:E1458"/>
    <mergeCell ref="B1459:E1459"/>
    <mergeCell ref="B1460:E1460"/>
    <mergeCell ref="B1461:E1461"/>
    <mergeCell ref="B1465:E1465"/>
    <mergeCell ref="B1466:E1466"/>
    <mergeCell ref="B1467:E1467"/>
    <mergeCell ref="B1468:E1468"/>
    <mergeCell ref="A1476:C1476"/>
    <mergeCell ref="D1476:E1476"/>
    <mergeCell ref="B1477:C1477"/>
    <mergeCell ref="D1477:E1477"/>
    <mergeCell ref="A1479:C1479"/>
    <mergeCell ref="D1479:E1479"/>
    <mergeCell ref="B1480:C1480"/>
    <mergeCell ref="D1480:E1480"/>
    <mergeCell ref="B1497:E1497"/>
    <mergeCell ref="G1498:H1498"/>
    <mergeCell ref="G1499:H1499"/>
    <mergeCell ref="G1500:H1500"/>
    <mergeCell ref="G1501:H1501"/>
    <mergeCell ref="B1580:E1580"/>
    <mergeCell ref="B1361:C1361"/>
    <mergeCell ref="D1361:E1361"/>
    <mergeCell ref="D1366:F1366"/>
    <mergeCell ref="D1368:E1368"/>
    <mergeCell ref="A1368:C1368"/>
    <mergeCell ref="B1369:C1369"/>
    <mergeCell ref="D1369:E1369"/>
    <mergeCell ref="B1370:C1370"/>
    <mergeCell ref="D1370:E1370"/>
    <mergeCell ref="D1372:E1372"/>
    <mergeCell ref="A1372:C1372"/>
    <mergeCell ref="B1373:C1373"/>
    <mergeCell ref="D1373:E1373"/>
    <mergeCell ref="D1378:F1378"/>
    <mergeCell ref="D1179:F1179"/>
    <mergeCell ref="A1180:I1180"/>
    <mergeCell ref="G1187:H1187"/>
    <mergeCell ref="G1188:H1188"/>
    <mergeCell ref="G1189:H1189"/>
    <mergeCell ref="D1190:F1190"/>
    <mergeCell ref="A1191:I1191"/>
    <mergeCell ref="D1192:E1192"/>
    <mergeCell ref="A1571:I1571"/>
    <mergeCell ref="A1537:I1537"/>
    <mergeCell ref="A1555:I1555"/>
    <mergeCell ref="A1272:I1272"/>
    <mergeCell ref="A1288:I1288"/>
    <mergeCell ref="A1304:I1304"/>
    <mergeCell ref="I1305:I1306"/>
    <mergeCell ref="A1327:I1327"/>
    <mergeCell ref="B1431:E1431"/>
    <mergeCell ref="D1182:E1182"/>
    <mergeCell ref="A1248:E1248"/>
    <mergeCell ref="A1572:E1572"/>
    <mergeCell ref="B1573:E1573"/>
    <mergeCell ref="B1540:E1540"/>
    <mergeCell ref="B1546:E1546"/>
    <mergeCell ref="B1557:E1557"/>
    <mergeCell ref="B1558:E1558"/>
    <mergeCell ref="A1578:E1578"/>
    <mergeCell ref="A1529:E1529"/>
    <mergeCell ref="A1538:E1538"/>
    <mergeCell ref="A1545:E1545"/>
    <mergeCell ref="B1547:E1547"/>
    <mergeCell ref="B1548:E1548"/>
    <mergeCell ref="A1556:E1556"/>
    <mergeCell ref="D1554:F1554"/>
    <mergeCell ref="A1563:E1563"/>
    <mergeCell ref="A1343:I1343"/>
    <mergeCell ref="A1355:I1355"/>
    <mergeCell ref="A1384:C1384"/>
    <mergeCell ref="B1385:C1385"/>
    <mergeCell ref="D1385:E1385"/>
    <mergeCell ref="D1390:F1390"/>
    <mergeCell ref="A1391:I1391"/>
    <mergeCell ref="A1392:E1392"/>
    <mergeCell ref="B1393:E1393"/>
    <mergeCell ref="A1367:I1367"/>
    <mergeCell ref="A1379:I1379"/>
    <mergeCell ref="B1381:C1381"/>
    <mergeCell ref="D1381:E1381"/>
    <mergeCell ref="B1382:C1382"/>
    <mergeCell ref="B1349:C1349"/>
    <mergeCell ref="D1349:E1349"/>
    <mergeCell ref="D1354:F1354"/>
    <mergeCell ref="A1356:C1356"/>
    <mergeCell ref="B1414:E1414"/>
    <mergeCell ref="B1415:E1415"/>
    <mergeCell ref="B1416:E1416"/>
    <mergeCell ref="A1421:E1421"/>
    <mergeCell ref="B1422:E1422"/>
    <mergeCell ref="B1423:E1423"/>
    <mergeCell ref="B1424:E1424"/>
    <mergeCell ref="B1425:E1425"/>
    <mergeCell ref="B1426:E1426"/>
    <mergeCell ref="B1427:E1427"/>
    <mergeCell ref="B1428:E1428"/>
    <mergeCell ref="B1429:E1429"/>
    <mergeCell ref="B1430:E1430"/>
    <mergeCell ref="D1382:E1382"/>
    <mergeCell ref="D1384:E1384"/>
    <mergeCell ref="C1410:D1410"/>
    <mergeCell ref="D1406:F1406"/>
    <mergeCell ref="A1412:E1412"/>
    <mergeCell ref="B1413:E1413"/>
    <mergeCell ref="A1380:C1380"/>
    <mergeCell ref="D1380:E1380"/>
    <mergeCell ref="A1334:C1334"/>
    <mergeCell ref="D1334:E1334"/>
    <mergeCell ref="B1335:C1335"/>
    <mergeCell ref="D1335:E1335"/>
    <mergeCell ref="B1336:C1336"/>
    <mergeCell ref="D1336:E1336"/>
    <mergeCell ref="B1337:C1337"/>
    <mergeCell ref="D1337:E1337"/>
    <mergeCell ref="D1342:F1342"/>
    <mergeCell ref="A1344:C1344"/>
    <mergeCell ref="D1344:E1344"/>
    <mergeCell ref="B1345:C1345"/>
    <mergeCell ref="D1345:E1345"/>
    <mergeCell ref="B1346:C1346"/>
    <mergeCell ref="D1346:E1346"/>
    <mergeCell ref="A1348:C1348"/>
    <mergeCell ref="D1348:E1348"/>
    <mergeCell ref="A1309:E1309"/>
    <mergeCell ref="B1310:E1310"/>
    <mergeCell ref="B1311:E1311"/>
    <mergeCell ref="A1316:E1316"/>
    <mergeCell ref="B1317:E1317"/>
    <mergeCell ref="B1318:E1318"/>
    <mergeCell ref="B1319:E1319"/>
    <mergeCell ref="B1320:E1320"/>
    <mergeCell ref="D1326:F1326"/>
    <mergeCell ref="D1328:E1328"/>
    <mergeCell ref="A1328:C1328"/>
    <mergeCell ref="B1329:C1329"/>
    <mergeCell ref="D1329:E1329"/>
    <mergeCell ref="A1331:C1331"/>
    <mergeCell ref="D1331:E1331"/>
    <mergeCell ref="B1332:C1332"/>
    <mergeCell ref="D1332:E1332"/>
    <mergeCell ref="B1259:E1259"/>
    <mergeCell ref="A1264:E1264"/>
    <mergeCell ref="B1265:E1265"/>
    <mergeCell ref="D1271:F1271"/>
    <mergeCell ref="A1273:E1273"/>
    <mergeCell ref="B1274:E1274"/>
    <mergeCell ref="B1275:E1275"/>
    <mergeCell ref="A1280:E1280"/>
    <mergeCell ref="B1281:E1281"/>
    <mergeCell ref="D1287:F1287"/>
    <mergeCell ref="A1289:E1289"/>
    <mergeCell ref="B1290:E1290"/>
    <mergeCell ref="B1291:E1291"/>
    <mergeCell ref="A1296:E1296"/>
    <mergeCell ref="B1297:E1297"/>
    <mergeCell ref="C1305:D1306"/>
    <mergeCell ref="C1307:D1307"/>
    <mergeCell ref="D1303:F1303"/>
    <mergeCell ref="E1305:F1305"/>
    <mergeCell ref="A1305:B1306"/>
    <mergeCell ref="G1177:H1177"/>
    <mergeCell ref="G1178:H1178"/>
    <mergeCell ref="G1905:H1905"/>
    <mergeCell ref="G1906:H1906"/>
    <mergeCell ref="G1246:H1246"/>
    <mergeCell ref="G1247:H1247"/>
    <mergeCell ref="G1250:H1250"/>
    <mergeCell ref="G1577:H1577"/>
    <mergeCell ref="G1525:H1525"/>
    <mergeCell ref="G1526:H1526"/>
    <mergeCell ref="G1527:H1527"/>
    <mergeCell ref="G1528:H1528"/>
    <mergeCell ref="G1531:H1531"/>
    <mergeCell ref="G1532:H1532"/>
    <mergeCell ref="G1582:H1582"/>
    <mergeCell ref="G1583:H1583"/>
    <mergeCell ref="G1584:H1584"/>
    <mergeCell ref="G1585:H1585"/>
    <mergeCell ref="G1376:H1376"/>
    <mergeCell ref="G1377:H1377"/>
    <mergeCell ref="G1383:H1383"/>
    <mergeCell ref="G1386:H1386"/>
    <mergeCell ref="G1387:H1387"/>
    <mergeCell ref="G1388:H1388"/>
    <mergeCell ref="G1508:H1508"/>
    <mergeCell ref="G1509:H1509"/>
    <mergeCell ref="G1516:H1516"/>
    <mergeCell ref="G1517:H1517"/>
    <mergeCell ref="G1518:H1518"/>
    <mergeCell ref="G1613:H1613"/>
    <mergeCell ref="G1614:H1614"/>
    <mergeCell ref="G1615:H1615"/>
    <mergeCell ref="G1565:H1565"/>
    <mergeCell ref="G1566:H1566"/>
    <mergeCell ref="G1567:H1567"/>
    <mergeCell ref="G1568:H1568"/>
    <mergeCell ref="G1569:H1569"/>
    <mergeCell ref="G1574:H1574"/>
    <mergeCell ref="G1575:H1575"/>
    <mergeCell ref="G1576:H1576"/>
    <mergeCell ref="G1533:H1533"/>
    <mergeCell ref="G1534:H1534"/>
    <mergeCell ref="G1510:H1510"/>
    <mergeCell ref="G1511:H1511"/>
    <mergeCell ref="G1514:H1514"/>
    <mergeCell ref="G1515:H1515"/>
    <mergeCell ref="G1419:H1419"/>
    <mergeCell ref="G1420:H1420"/>
    <mergeCell ref="G1433:H1433"/>
    <mergeCell ref="G1434:H1434"/>
    <mergeCell ref="G1435:H1435"/>
    <mergeCell ref="G1436:H1436"/>
    <mergeCell ref="G1437:H1437"/>
    <mergeCell ref="G1470:H1470"/>
    <mergeCell ref="G1471:H1471"/>
    <mergeCell ref="G1472:H1472"/>
    <mergeCell ref="G1473:H1473"/>
    <mergeCell ref="G1478:H1478"/>
    <mergeCell ref="G1440:H1440"/>
    <mergeCell ref="G1443:H1443"/>
    <mergeCell ref="G1450:H1450"/>
    <mergeCell ref="G1451:H1451"/>
    <mergeCell ref="G1452:H1452"/>
    <mergeCell ref="G1453:H1453"/>
    <mergeCell ref="G1315:H1315"/>
    <mergeCell ref="G1321:H1321"/>
    <mergeCell ref="G1338:H1338"/>
    <mergeCell ref="G1339:H1339"/>
    <mergeCell ref="G1340:H1340"/>
    <mergeCell ref="G1341:H1341"/>
    <mergeCell ref="G1347:H1347"/>
    <mergeCell ref="G1350:H1350"/>
    <mergeCell ref="G1351:H1351"/>
    <mergeCell ref="G1352:H1352"/>
    <mergeCell ref="G1417:H1417"/>
    <mergeCell ref="G1418:H1418"/>
    <mergeCell ref="G1402:H1402"/>
    <mergeCell ref="G1403:H1403"/>
    <mergeCell ref="G1374:H1374"/>
    <mergeCell ref="G1375:H1375"/>
    <mergeCell ref="G1353:H1353"/>
    <mergeCell ref="G1359:H1359"/>
    <mergeCell ref="G1362:H1362"/>
    <mergeCell ref="G1363:H1363"/>
    <mergeCell ref="G1364:H1364"/>
    <mergeCell ref="G1365:H1365"/>
    <mergeCell ref="G1371:H1371"/>
    <mergeCell ref="G1389:H1389"/>
    <mergeCell ref="G1549:H1549"/>
    <mergeCell ref="G1550:H1550"/>
    <mergeCell ref="G1551:H1551"/>
    <mergeCell ref="G1552:H1552"/>
    <mergeCell ref="G1553:H1553"/>
    <mergeCell ref="G1559:H1559"/>
    <mergeCell ref="G1560:H1560"/>
    <mergeCell ref="G1561:H1561"/>
    <mergeCell ref="G1562:H1562"/>
    <mergeCell ref="G1404:H1404"/>
    <mergeCell ref="G1405:H1405"/>
    <mergeCell ref="G1408:H1408"/>
    <mergeCell ref="G1411:H1411"/>
    <mergeCell ref="G1395:H1395"/>
    <mergeCell ref="G1396:H1396"/>
    <mergeCell ref="G1397:H1397"/>
    <mergeCell ref="G1398:H1398"/>
    <mergeCell ref="G1401:H1401"/>
    <mergeCell ref="G1469:H1469"/>
    <mergeCell ref="G1502:H1502"/>
    <mergeCell ref="G1494:H1494"/>
    <mergeCell ref="G1244:H1244"/>
    <mergeCell ref="G1245:H1245"/>
    <mergeCell ref="A1257:E1257"/>
    <mergeCell ref="B1258:E1258"/>
    <mergeCell ref="G1175:H1175"/>
    <mergeCell ref="G1176:H1176"/>
    <mergeCell ref="G1213:H1213"/>
    <mergeCell ref="G1214:H1214"/>
    <mergeCell ref="G1215:H1215"/>
    <mergeCell ref="G1216:H1216"/>
    <mergeCell ref="D1217:F1217"/>
    <mergeCell ref="A1224:I1224"/>
    <mergeCell ref="G1230:H1230"/>
    <mergeCell ref="G1197:H1197"/>
    <mergeCell ref="G1198:H1198"/>
    <mergeCell ref="G1199:H1199"/>
    <mergeCell ref="G1200:H1200"/>
    <mergeCell ref="D1201:F1201"/>
    <mergeCell ref="A1202:I1202"/>
    <mergeCell ref="A1256:I1256"/>
    <mergeCell ref="B1205:E1205"/>
    <mergeCell ref="G1206:H1206"/>
    <mergeCell ref="A1218:I1218"/>
    <mergeCell ref="A1219:I1219"/>
    <mergeCell ref="G1231:H1231"/>
    <mergeCell ref="A1232:E1232"/>
    <mergeCell ref="B1233:E1233"/>
    <mergeCell ref="G1234:H1234"/>
    <mergeCell ref="G1235:H1235"/>
    <mergeCell ref="G1236:H1236"/>
    <mergeCell ref="G1237:H1237"/>
    <mergeCell ref="G1238:H1238"/>
    <mergeCell ref="D1195:E1195"/>
    <mergeCell ref="B1196:C1196"/>
    <mergeCell ref="D1196:E1196"/>
    <mergeCell ref="A1203:E1203"/>
    <mergeCell ref="B1204:E1204"/>
    <mergeCell ref="G1207:H1207"/>
    <mergeCell ref="G1208:H1208"/>
    <mergeCell ref="A1210:E1210"/>
    <mergeCell ref="B1211:E1211"/>
    <mergeCell ref="G1209:H1209"/>
    <mergeCell ref="G1212:H1212"/>
    <mergeCell ref="G1228:H1228"/>
    <mergeCell ref="G1229:H1229"/>
    <mergeCell ref="G1220:H1220"/>
    <mergeCell ref="G1221:H1221"/>
    <mergeCell ref="G1222:H1222"/>
    <mergeCell ref="D1223:F1223"/>
    <mergeCell ref="A1225:E1225"/>
    <mergeCell ref="B1226:E1226"/>
    <mergeCell ref="B1227:E1227"/>
    <mergeCell ref="A1046:B1047"/>
    <mergeCell ref="C1046:D1047"/>
    <mergeCell ref="G1039:H1039"/>
    <mergeCell ref="G1040:H1040"/>
    <mergeCell ref="G1041:H1041"/>
    <mergeCell ref="G1042:H1042"/>
    <mergeCell ref="G1043:H1043"/>
    <mergeCell ref="D1044:F1044"/>
    <mergeCell ref="A1045:I1045"/>
    <mergeCell ref="D1184:E1184"/>
    <mergeCell ref="B1185:C1185"/>
    <mergeCell ref="D1185:E1185"/>
    <mergeCell ref="D1193:E1193"/>
    <mergeCell ref="D1168:F1168"/>
    <mergeCell ref="A1169:I1169"/>
    <mergeCell ref="A1170:C1170"/>
    <mergeCell ref="D1170:E1170"/>
    <mergeCell ref="D1171:E1171"/>
    <mergeCell ref="G1172:H1172"/>
    <mergeCell ref="G1186:H1186"/>
    <mergeCell ref="A1192:C1192"/>
    <mergeCell ref="B1193:C1193"/>
    <mergeCell ref="G1160:H1160"/>
    <mergeCell ref="A1161:C1161"/>
    <mergeCell ref="D1161:E1161"/>
    <mergeCell ref="D1173:E1173"/>
    <mergeCell ref="B1174:C1174"/>
    <mergeCell ref="D1174:E1174"/>
    <mergeCell ref="A1181:C1181"/>
    <mergeCell ref="D1181:E1181"/>
    <mergeCell ref="G1183:H1183"/>
    <mergeCell ref="A1184:C1184"/>
    <mergeCell ref="C1025:D1025"/>
    <mergeCell ref="A1027:E1027"/>
    <mergeCell ref="G1019:H1019"/>
    <mergeCell ref="D1021:F1021"/>
    <mergeCell ref="A1022:I1022"/>
    <mergeCell ref="A1023:B1024"/>
    <mergeCell ref="B1035:E1035"/>
    <mergeCell ref="B1036:E1036"/>
    <mergeCell ref="A1034:E1034"/>
    <mergeCell ref="B1037:E1037"/>
    <mergeCell ref="B1038:E1038"/>
    <mergeCell ref="C1023:D1024"/>
    <mergeCell ref="E1023:F1023"/>
    <mergeCell ref="B1028:E1028"/>
    <mergeCell ref="B1029:E1029"/>
    <mergeCell ref="G1020:H1020"/>
    <mergeCell ref="G1023:H1023"/>
    <mergeCell ref="I1023:I1024"/>
    <mergeCell ref="G1026:H1026"/>
    <mergeCell ref="G1030:H1030"/>
    <mergeCell ref="G1031:H1031"/>
    <mergeCell ref="G1032:H1032"/>
    <mergeCell ref="G1033:H1033"/>
    <mergeCell ref="A998:E998"/>
    <mergeCell ref="B999:E999"/>
    <mergeCell ref="D1005:F1005"/>
    <mergeCell ref="A1006:I1006"/>
    <mergeCell ref="A1007:E1007"/>
    <mergeCell ref="B1008:E1008"/>
    <mergeCell ref="B1009:E1009"/>
    <mergeCell ref="G1010:H1010"/>
    <mergeCell ref="G1011:H1011"/>
    <mergeCell ref="G1012:H1012"/>
    <mergeCell ref="G1013:H1013"/>
    <mergeCell ref="A1014:E1014"/>
    <mergeCell ref="B1015:E1015"/>
    <mergeCell ref="G1016:H1016"/>
    <mergeCell ref="G1017:H1017"/>
    <mergeCell ref="G1018:H1018"/>
    <mergeCell ref="G941:H941"/>
    <mergeCell ref="G997:H997"/>
    <mergeCell ref="G1000:H1000"/>
    <mergeCell ref="G1001:H1001"/>
    <mergeCell ref="G1002:H1002"/>
    <mergeCell ref="G1003:H1003"/>
    <mergeCell ref="G1004:H1004"/>
    <mergeCell ref="G995:H995"/>
    <mergeCell ref="G988:H988"/>
    <mergeCell ref="D989:F989"/>
    <mergeCell ref="A990:I990"/>
    <mergeCell ref="A991:E991"/>
    <mergeCell ref="B992:E992"/>
    <mergeCell ref="B993:E993"/>
    <mergeCell ref="G994:H994"/>
    <mergeCell ref="G946:H946"/>
    <mergeCell ref="G1057:H1057"/>
    <mergeCell ref="G1058:H1058"/>
    <mergeCell ref="G1059:H1059"/>
    <mergeCell ref="A1060:E1060"/>
    <mergeCell ref="B1061:E1061"/>
    <mergeCell ref="B1062:E1062"/>
    <mergeCell ref="B1063:E1063"/>
    <mergeCell ref="A1050:E1050"/>
    <mergeCell ref="B1051:E1051"/>
    <mergeCell ref="B1052:E1052"/>
    <mergeCell ref="B1053:E1053"/>
    <mergeCell ref="B1054:E1054"/>
    <mergeCell ref="B1055:E1055"/>
    <mergeCell ref="G1056:H1056"/>
    <mergeCell ref="B908:E908"/>
    <mergeCell ref="G909:H909"/>
    <mergeCell ref="D938:E938"/>
    <mergeCell ref="D939:E939"/>
    <mergeCell ref="B939:C939"/>
    <mergeCell ref="B940:C940"/>
    <mergeCell ref="D940:E940"/>
    <mergeCell ref="A942:C942"/>
    <mergeCell ref="D942:E942"/>
    <mergeCell ref="B976:E976"/>
    <mergeCell ref="B977:E977"/>
    <mergeCell ref="G978:H978"/>
    <mergeCell ref="G979:H979"/>
    <mergeCell ref="G980:H980"/>
    <mergeCell ref="G981:H981"/>
    <mergeCell ref="G996:H996"/>
    <mergeCell ref="G970:H970"/>
    <mergeCell ref="G971:H971"/>
    <mergeCell ref="C386:D387"/>
    <mergeCell ref="G380:H380"/>
    <mergeCell ref="G381:H381"/>
    <mergeCell ref="D384:F384"/>
    <mergeCell ref="D379:E379"/>
    <mergeCell ref="G859:H859"/>
    <mergeCell ref="G860:H860"/>
    <mergeCell ref="D861:F861"/>
    <mergeCell ref="A862:I862"/>
    <mergeCell ref="A863:E863"/>
    <mergeCell ref="B864:E864"/>
    <mergeCell ref="B865:E865"/>
    <mergeCell ref="A1:I1"/>
    <mergeCell ref="A2:G2"/>
    <mergeCell ref="A3:G3"/>
    <mergeCell ref="A4:G7"/>
    <mergeCell ref="H7:I8"/>
    <mergeCell ref="A8:B8"/>
    <mergeCell ref="C8:G8"/>
    <mergeCell ref="B430:C430"/>
    <mergeCell ref="B431:C431"/>
    <mergeCell ref="A457:B457"/>
    <mergeCell ref="C457:D457"/>
    <mergeCell ref="E457:F457"/>
    <mergeCell ref="C458:D458"/>
    <mergeCell ref="E458:F458"/>
    <mergeCell ref="G626:H626"/>
    <mergeCell ref="G627:H627"/>
    <mergeCell ref="G628:H628"/>
    <mergeCell ref="A857:I857"/>
    <mergeCell ref="G837:H837"/>
    <mergeCell ref="G838:H838"/>
    <mergeCell ref="D1163:E1163"/>
    <mergeCell ref="A1081:C1081"/>
    <mergeCell ref="D1081:E1081"/>
    <mergeCell ref="D1153:F1153"/>
    <mergeCell ref="A1154:I1154"/>
    <mergeCell ref="A1155:C1155"/>
    <mergeCell ref="D1155:E1155"/>
    <mergeCell ref="B1156:C1156"/>
    <mergeCell ref="D1156:E1156"/>
    <mergeCell ref="G1157:H1157"/>
    <mergeCell ref="G1136:H1136"/>
    <mergeCell ref="G1137:H1137"/>
    <mergeCell ref="A1141:I1141"/>
    <mergeCell ref="G1149:H1149"/>
    <mergeCell ref="G1150:H1150"/>
    <mergeCell ref="G1151:H1151"/>
    <mergeCell ref="G1152:H1152"/>
    <mergeCell ref="B1114:C1114"/>
    <mergeCell ref="D1114:E1114"/>
    <mergeCell ref="B1086:C1086"/>
    <mergeCell ref="B1087:C1087"/>
    <mergeCell ref="G1088:H1088"/>
    <mergeCell ref="D1129:E1129"/>
    <mergeCell ref="A1129:C1129"/>
    <mergeCell ref="B1130:C1130"/>
    <mergeCell ref="D1130:E1130"/>
    <mergeCell ref="B1131:C1131"/>
    <mergeCell ref="D1131:E1131"/>
    <mergeCell ref="G1109:H1109"/>
    <mergeCell ref="G1110:H1110"/>
    <mergeCell ref="B1115:C1115"/>
    <mergeCell ref="D1115:E1115"/>
    <mergeCell ref="B1135:C1135"/>
    <mergeCell ref="D1135:E1135"/>
    <mergeCell ref="A1113:C1113"/>
    <mergeCell ref="D1113:E1113"/>
    <mergeCell ref="B1117:C1117"/>
    <mergeCell ref="B1118:C1118"/>
    <mergeCell ref="B1119:C1119"/>
    <mergeCell ref="B1064:E1064"/>
    <mergeCell ref="B1065:E1065"/>
    <mergeCell ref="B1066:E1066"/>
    <mergeCell ref="B1067:E1067"/>
    <mergeCell ref="B1068:E1068"/>
    <mergeCell ref="B1069:E1069"/>
    <mergeCell ref="D1082:E1082"/>
    <mergeCell ref="B1082:C1082"/>
    <mergeCell ref="D1118:E1118"/>
    <mergeCell ref="D1119:E1119"/>
    <mergeCell ref="G1120:H1120"/>
    <mergeCell ref="A1121:C1121"/>
    <mergeCell ref="G1126:H1126"/>
    <mergeCell ref="B1073:E1073"/>
    <mergeCell ref="D1079:F1079"/>
    <mergeCell ref="A1080:I1080"/>
    <mergeCell ref="D1121:E1121"/>
    <mergeCell ref="B1122:C1122"/>
    <mergeCell ref="D1122:E1122"/>
    <mergeCell ref="D1117:E1117"/>
    <mergeCell ref="G1123:H1123"/>
    <mergeCell ref="G1124:H1124"/>
    <mergeCell ref="E1046:F1046"/>
    <mergeCell ref="G1046:H1046"/>
    <mergeCell ref="I1046:I1047"/>
    <mergeCell ref="C1048:D1048"/>
    <mergeCell ref="G1049:H1049"/>
    <mergeCell ref="B1070:E1070"/>
    <mergeCell ref="D1111:F1111"/>
    <mergeCell ref="A1112:I1112"/>
    <mergeCell ref="B1116:C1116"/>
    <mergeCell ref="D1116:E1116"/>
    <mergeCell ref="D1105:F1105"/>
    <mergeCell ref="A1106:I1106"/>
    <mergeCell ref="A1107:I1107"/>
    <mergeCell ref="G1108:H1108"/>
    <mergeCell ref="G1083:H1083"/>
    <mergeCell ref="G1101:H1101"/>
    <mergeCell ref="G1102:H1102"/>
    <mergeCell ref="G1103:H1103"/>
    <mergeCell ref="G1104:H1104"/>
    <mergeCell ref="G1089:H1089"/>
    <mergeCell ref="G1090:H1090"/>
    <mergeCell ref="G1091:H1091"/>
    <mergeCell ref="D1092:F1092"/>
    <mergeCell ref="A1093:I1093"/>
    <mergeCell ref="D1100:E1100"/>
    <mergeCell ref="G1074:H1074"/>
    <mergeCell ref="G1075:H1075"/>
    <mergeCell ref="G1076:H1076"/>
    <mergeCell ref="G1077:H1077"/>
    <mergeCell ref="G1078:H1078"/>
    <mergeCell ref="B1071:E1071"/>
    <mergeCell ref="B1072:E1072"/>
    <mergeCell ref="G1166:H1166"/>
    <mergeCell ref="G1167:H1167"/>
    <mergeCell ref="G1132:H1132"/>
    <mergeCell ref="D1133:E1133"/>
    <mergeCell ref="A1133:C1133"/>
    <mergeCell ref="B1134:C1134"/>
    <mergeCell ref="D1134:E1134"/>
    <mergeCell ref="A1158:C1158"/>
    <mergeCell ref="D1158:E1158"/>
    <mergeCell ref="G1138:H1138"/>
    <mergeCell ref="G1139:H1139"/>
    <mergeCell ref="D1143:E1143"/>
    <mergeCell ref="B1143:C1143"/>
    <mergeCell ref="B1144:C1144"/>
    <mergeCell ref="D1144:E1144"/>
    <mergeCell ref="G1145:H1145"/>
    <mergeCell ref="A1146:C1146"/>
    <mergeCell ref="D1146:E1146"/>
    <mergeCell ref="D1147:E1147"/>
    <mergeCell ref="B1147:C1147"/>
    <mergeCell ref="B1148:C1148"/>
    <mergeCell ref="D1148:E1148"/>
    <mergeCell ref="G1164:H1164"/>
    <mergeCell ref="G1165:H1165"/>
    <mergeCell ref="B1159:C1159"/>
    <mergeCell ref="D1159:E1159"/>
    <mergeCell ref="D1140:F1140"/>
    <mergeCell ref="A1142:C1142"/>
    <mergeCell ref="D1142:E1142"/>
    <mergeCell ref="B1162:C1162"/>
    <mergeCell ref="D1162:E1162"/>
    <mergeCell ref="B1163:C1163"/>
    <mergeCell ref="B1564:E1564"/>
    <mergeCell ref="A1724:E1724"/>
    <mergeCell ref="B1725:E1725"/>
    <mergeCell ref="B1581:E1581"/>
    <mergeCell ref="A1440:B1441"/>
    <mergeCell ref="C1440:D1441"/>
    <mergeCell ref="C1442:D1442"/>
    <mergeCell ref="A1444:E1444"/>
    <mergeCell ref="B1445:E1445"/>
    <mergeCell ref="B1446:E1446"/>
    <mergeCell ref="B1182:C1182"/>
    <mergeCell ref="B1939:C1939"/>
    <mergeCell ref="B1940:C1940"/>
    <mergeCell ref="D1940:E1940"/>
    <mergeCell ref="A1942:C1942"/>
    <mergeCell ref="D1942:E1942"/>
    <mergeCell ref="D1907:F1907"/>
    <mergeCell ref="B1249:E1249"/>
    <mergeCell ref="D1255:F1255"/>
    <mergeCell ref="A1241:E1241"/>
    <mergeCell ref="B1242:E1242"/>
    <mergeCell ref="B1243:E1243"/>
    <mergeCell ref="D1239:F1239"/>
    <mergeCell ref="A1240:I1240"/>
    <mergeCell ref="G1270:H1270"/>
    <mergeCell ref="G1276:H1276"/>
    <mergeCell ref="G1302:H1302"/>
    <mergeCell ref="G1305:H1305"/>
    <mergeCell ref="G1308:H1308"/>
    <mergeCell ref="G1312:H1312"/>
    <mergeCell ref="G1194:H1194"/>
    <mergeCell ref="A1195:C1195"/>
    <mergeCell ref="B1857:E1857"/>
    <mergeCell ref="B1858:E1858"/>
    <mergeCell ref="A1863:E1863"/>
    <mergeCell ref="B1864:E1864"/>
    <mergeCell ref="B1708:C1708"/>
    <mergeCell ref="B1709:C1709"/>
    <mergeCell ref="D1709:E1709"/>
    <mergeCell ref="D1710:E1710"/>
    <mergeCell ref="B1726:E1726"/>
    <mergeCell ref="A1747:E1747"/>
    <mergeCell ref="A1830:E1830"/>
    <mergeCell ref="B1831:E1831"/>
    <mergeCell ref="B1710:C1710"/>
    <mergeCell ref="B1711:C1711"/>
    <mergeCell ref="D1711:E1711"/>
    <mergeCell ref="D1716:F1716"/>
    <mergeCell ref="D1722:F1722"/>
    <mergeCell ref="D1754:F1754"/>
    <mergeCell ref="A1755:I1755"/>
    <mergeCell ref="A1756:E1756"/>
    <mergeCell ref="B1757:E1757"/>
    <mergeCell ref="G1759:H1759"/>
    <mergeCell ref="G1760:H1760"/>
    <mergeCell ref="B1758:E1758"/>
    <mergeCell ref="G1761:H1761"/>
    <mergeCell ref="A1763:E1763"/>
    <mergeCell ref="B1764:E1764"/>
    <mergeCell ref="B1765:E1765"/>
    <mergeCell ref="B1766:E1766"/>
    <mergeCell ref="G1762:H1762"/>
    <mergeCell ref="G1768:H1768"/>
    <mergeCell ref="B1767:E1767"/>
    <mergeCell ref="D1690:F1690"/>
    <mergeCell ref="A1731:E1731"/>
    <mergeCell ref="B1732:E1732"/>
    <mergeCell ref="D1738:F1738"/>
    <mergeCell ref="A1740:E1740"/>
    <mergeCell ref="B1741:E1741"/>
    <mergeCell ref="B1742:E1742"/>
    <mergeCell ref="D1696:F1696"/>
    <mergeCell ref="D1702:F1702"/>
    <mergeCell ref="A1704:C1704"/>
    <mergeCell ref="D1704:E1704"/>
    <mergeCell ref="D1837:F1837"/>
    <mergeCell ref="A1839:E1839"/>
    <mergeCell ref="B1840:E1840"/>
    <mergeCell ref="B1841:E1841"/>
    <mergeCell ref="A1847:E1847"/>
    <mergeCell ref="B1848:E1848"/>
    <mergeCell ref="D1773:F1773"/>
    <mergeCell ref="A1774:I1774"/>
    <mergeCell ref="A1775:E1775"/>
    <mergeCell ref="B1776:E1776"/>
    <mergeCell ref="B1777:E1777"/>
    <mergeCell ref="G1778:H1778"/>
    <mergeCell ref="G1779:H1779"/>
    <mergeCell ref="G1780:H1780"/>
    <mergeCell ref="G1781:H1781"/>
    <mergeCell ref="A1783:E1783"/>
    <mergeCell ref="B1784:E1784"/>
    <mergeCell ref="G1782:H1782"/>
    <mergeCell ref="G1785:H1785"/>
    <mergeCell ref="G1786:H1786"/>
    <mergeCell ref="G1787:H1787"/>
    <mergeCell ref="D1684:F1684"/>
    <mergeCell ref="D1632:F1632"/>
    <mergeCell ref="D1638:F1638"/>
    <mergeCell ref="D1644:F1644"/>
    <mergeCell ref="A1646:E1646"/>
    <mergeCell ref="B1647:E1647"/>
    <mergeCell ref="B1648:E1648"/>
    <mergeCell ref="D1660:F1660"/>
    <mergeCell ref="D1666:F1666"/>
    <mergeCell ref="D1672:F1672"/>
    <mergeCell ref="B1432:E1432"/>
    <mergeCell ref="D1438:F1438"/>
    <mergeCell ref="B1447:E1447"/>
    <mergeCell ref="B1448:E1448"/>
    <mergeCell ref="E1440:F1440"/>
    <mergeCell ref="B1449:E1449"/>
    <mergeCell ref="A1454:E1454"/>
    <mergeCell ref="B1455:E1455"/>
    <mergeCell ref="B1456:E1456"/>
    <mergeCell ref="B1457:E1457"/>
    <mergeCell ref="D1570:F1570"/>
    <mergeCell ref="B1523:E1523"/>
    <mergeCell ref="B1524:E1524"/>
    <mergeCell ref="B1530:E1530"/>
    <mergeCell ref="D1503:F1503"/>
    <mergeCell ref="A1504:I1504"/>
    <mergeCell ref="A1505:E1505"/>
    <mergeCell ref="B1506:E1506"/>
    <mergeCell ref="A1662:I1662"/>
    <mergeCell ref="A1667:I1667"/>
    <mergeCell ref="D1536:F1536"/>
    <mergeCell ref="B1539:E1539"/>
    <mergeCell ref="G1945:H1945"/>
    <mergeCell ref="G1946:H1946"/>
    <mergeCell ref="G1947:H1947"/>
    <mergeCell ref="A1908:I1908"/>
    <mergeCell ref="A1909:C1909"/>
    <mergeCell ref="D1909:E1909"/>
    <mergeCell ref="D1910:E1910"/>
    <mergeCell ref="B1910:C1910"/>
    <mergeCell ref="D1911:E1911"/>
    <mergeCell ref="G1912:H1912"/>
    <mergeCell ref="G1916:H1916"/>
    <mergeCell ref="G1917:H1917"/>
    <mergeCell ref="G1918:H1918"/>
    <mergeCell ref="G1919:H1919"/>
    <mergeCell ref="D1920:F1920"/>
    <mergeCell ref="A1921:I1921"/>
    <mergeCell ref="A1922:E1922"/>
    <mergeCell ref="B1923:E1923"/>
    <mergeCell ref="B1924:E1924"/>
    <mergeCell ref="G1925:H1925"/>
    <mergeCell ref="G1926:H1926"/>
    <mergeCell ref="G1927:H1927"/>
    <mergeCell ref="A1929:E1929"/>
    <mergeCell ref="B1930:E1930"/>
    <mergeCell ref="A1937:I1937"/>
    <mergeCell ref="A1938:C1938"/>
    <mergeCell ref="D1938:E1938"/>
    <mergeCell ref="D1939:E1939"/>
    <mergeCell ref="G1928:H1928"/>
    <mergeCell ref="G1931:H1931"/>
    <mergeCell ref="G1932:H1932"/>
    <mergeCell ref="G1933:H1933"/>
    <mergeCell ref="B1901:C1901"/>
    <mergeCell ref="D1901:E1901"/>
    <mergeCell ref="B1902:C1902"/>
    <mergeCell ref="D1902:E1902"/>
    <mergeCell ref="G1903:H1903"/>
    <mergeCell ref="G1904:H1904"/>
    <mergeCell ref="A1896:C1896"/>
    <mergeCell ref="B1897:C1897"/>
    <mergeCell ref="D1897:E1897"/>
    <mergeCell ref="B1898:C1898"/>
    <mergeCell ref="D1898:E1898"/>
    <mergeCell ref="G1899:H1899"/>
    <mergeCell ref="D1900:E1900"/>
    <mergeCell ref="B1943:C1943"/>
    <mergeCell ref="D1943:E1943"/>
    <mergeCell ref="G1941:H1941"/>
    <mergeCell ref="G1944:H1944"/>
    <mergeCell ref="G1934:H1934"/>
    <mergeCell ref="G1935:H1935"/>
    <mergeCell ref="D1936:F1936"/>
    <mergeCell ref="B1911:C1911"/>
    <mergeCell ref="A1913:C1913"/>
    <mergeCell ref="D1913:E1913"/>
    <mergeCell ref="D1914:E1914"/>
    <mergeCell ref="B1914:C1914"/>
    <mergeCell ref="B1915:C1915"/>
    <mergeCell ref="D1915:E1915"/>
    <mergeCell ref="B1885:C1885"/>
    <mergeCell ref="D1885:E1885"/>
    <mergeCell ref="B1886:C1886"/>
    <mergeCell ref="D1886:E1886"/>
    <mergeCell ref="G1887:H1887"/>
    <mergeCell ref="A1888:C1888"/>
    <mergeCell ref="D1888:E1888"/>
    <mergeCell ref="B1889:C1889"/>
    <mergeCell ref="D1889:E1889"/>
    <mergeCell ref="G1890:H1890"/>
    <mergeCell ref="G1891:H1891"/>
    <mergeCell ref="G1892:H1892"/>
    <mergeCell ref="G1893:H1893"/>
    <mergeCell ref="D1894:F1894"/>
    <mergeCell ref="A1895:I1895"/>
    <mergeCell ref="D1896:E1896"/>
    <mergeCell ref="A1900:C1900"/>
    <mergeCell ref="B1873:C1873"/>
    <mergeCell ref="D1873:E1873"/>
    <mergeCell ref="B1874:C1874"/>
    <mergeCell ref="D1874:E1874"/>
    <mergeCell ref="G1875:H1875"/>
    <mergeCell ref="A1876:C1876"/>
    <mergeCell ref="D1876:E1876"/>
    <mergeCell ref="B1877:C1877"/>
    <mergeCell ref="D1877:E1877"/>
    <mergeCell ref="G1878:H1878"/>
    <mergeCell ref="G1879:H1879"/>
    <mergeCell ref="G1880:H1880"/>
    <mergeCell ref="G1881:H1881"/>
    <mergeCell ref="D1882:F1882"/>
    <mergeCell ref="A1883:I1883"/>
    <mergeCell ref="A1884:C1884"/>
    <mergeCell ref="D1884:E1884"/>
    <mergeCell ref="A1679:I1679"/>
    <mergeCell ref="A1633:I1633"/>
    <mergeCell ref="A1634:I1634"/>
    <mergeCell ref="A1639:I1639"/>
    <mergeCell ref="A1640:I1640"/>
    <mergeCell ref="A1645:I1645"/>
    <mergeCell ref="A1661:I1661"/>
    <mergeCell ref="A1674:I1674"/>
    <mergeCell ref="A1872:C1872"/>
    <mergeCell ref="D1872:E1872"/>
    <mergeCell ref="D1854:F1854"/>
    <mergeCell ref="A1856:E1856"/>
    <mergeCell ref="D1870:F1870"/>
    <mergeCell ref="D1678:F1678"/>
    <mergeCell ref="B1705:C1705"/>
    <mergeCell ref="D1705:E1705"/>
    <mergeCell ref="A1707:C1707"/>
    <mergeCell ref="D1707:E1707"/>
    <mergeCell ref="D1708:E1708"/>
    <mergeCell ref="B1748:E1748"/>
    <mergeCell ref="A1792:C1792"/>
    <mergeCell ref="B1793:C1793"/>
    <mergeCell ref="D1793:E1793"/>
    <mergeCell ref="A1795:C1795"/>
    <mergeCell ref="G1868:H1868"/>
    <mergeCell ref="G1869:H1869"/>
    <mergeCell ref="A1871:I1871"/>
    <mergeCell ref="G1733:H1733"/>
    <mergeCell ref="G1734:H1734"/>
    <mergeCell ref="G1735:H1735"/>
    <mergeCell ref="A1653:E1653"/>
    <mergeCell ref="B1654:E1654"/>
    <mergeCell ref="G1251:H1251"/>
    <mergeCell ref="G1252:H1252"/>
    <mergeCell ref="G1253:H1253"/>
    <mergeCell ref="G1254:H1254"/>
    <mergeCell ref="G1260:H1260"/>
    <mergeCell ref="G1261:H1261"/>
    <mergeCell ref="G1262:H1262"/>
    <mergeCell ref="G1263:H1263"/>
    <mergeCell ref="G1266:H1266"/>
    <mergeCell ref="G1267:H1267"/>
    <mergeCell ref="G1268:H1268"/>
    <mergeCell ref="G1269:H1269"/>
    <mergeCell ref="G1277:H1277"/>
    <mergeCell ref="G1278:H1278"/>
    <mergeCell ref="D1474:F1474"/>
    <mergeCell ref="A1475:I1475"/>
    <mergeCell ref="B1462:E1462"/>
    <mergeCell ref="B1463:E1463"/>
    <mergeCell ref="B1464:E1464"/>
    <mergeCell ref="D1356:E1356"/>
    <mergeCell ref="B1357:C1357"/>
    <mergeCell ref="D1357:E1357"/>
    <mergeCell ref="B1358:C1358"/>
    <mergeCell ref="D1358:E1358"/>
    <mergeCell ref="A1360:C1360"/>
    <mergeCell ref="D1360:E1360"/>
    <mergeCell ref="A1408:B1409"/>
    <mergeCell ref="C1408:D1409"/>
    <mergeCell ref="B1394:E1394"/>
    <mergeCell ref="A1399:E1399"/>
    <mergeCell ref="B1400:E1400"/>
    <mergeCell ref="E1408:F1408"/>
    <mergeCell ref="G1125:H1125"/>
    <mergeCell ref="D1127:F1127"/>
    <mergeCell ref="A1128:I1128"/>
    <mergeCell ref="G1715:H1715"/>
    <mergeCell ref="A1717:I1717"/>
    <mergeCell ref="A1718:I1718"/>
    <mergeCell ref="G1719:H1719"/>
    <mergeCell ref="G1859:H1859"/>
    <mergeCell ref="G1860:H1860"/>
    <mergeCell ref="G1861:H1861"/>
    <mergeCell ref="G1862:H1862"/>
    <mergeCell ref="G1865:H1865"/>
    <mergeCell ref="G1866:H1866"/>
    <mergeCell ref="G1867:H1867"/>
    <mergeCell ref="G1810:H1810"/>
    <mergeCell ref="B1085:C1085"/>
    <mergeCell ref="A1094:C1094"/>
    <mergeCell ref="B1171:C1171"/>
    <mergeCell ref="A1173:C1173"/>
    <mergeCell ref="A1838:I1838"/>
    <mergeCell ref="G1851:H1851"/>
    <mergeCell ref="G1852:H1852"/>
    <mergeCell ref="G1853:H1853"/>
    <mergeCell ref="A1855:I1855"/>
    <mergeCell ref="G1744:H1744"/>
    <mergeCell ref="G1745:H1745"/>
    <mergeCell ref="G1746:H1746"/>
    <mergeCell ref="G1749:H1749"/>
    <mergeCell ref="G1750:H1750"/>
    <mergeCell ref="G1712:H1712"/>
    <mergeCell ref="G1713:H1713"/>
    <mergeCell ref="G1714:H1714"/>
    <mergeCell ref="A1084:C1084"/>
    <mergeCell ref="D1084:E1084"/>
    <mergeCell ref="D1085:E1085"/>
    <mergeCell ref="D1086:E1086"/>
    <mergeCell ref="D1087:E1087"/>
    <mergeCell ref="D1094:E1094"/>
    <mergeCell ref="B1095:C1095"/>
    <mergeCell ref="D1095:E1095"/>
    <mergeCell ref="G1096:H1096"/>
    <mergeCell ref="D1097:E1097"/>
    <mergeCell ref="A1097:C1097"/>
    <mergeCell ref="B1098:C1098"/>
    <mergeCell ref="D1098:E1098"/>
    <mergeCell ref="B1099:C1099"/>
    <mergeCell ref="D1099:E1099"/>
    <mergeCell ref="B1100:C1100"/>
    <mergeCell ref="G1836:H1836"/>
    <mergeCell ref="A1811:E1811"/>
    <mergeCell ref="B1812:E1812"/>
    <mergeCell ref="B1813:E1813"/>
    <mergeCell ref="B1814:E1814"/>
    <mergeCell ref="G1815:H1815"/>
    <mergeCell ref="A1680:I1680"/>
    <mergeCell ref="G1681:H1681"/>
    <mergeCell ref="G1682:H1682"/>
    <mergeCell ref="G1683:H1683"/>
    <mergeCell ref="A1685:I1685"/>
    <mergeCell ref="A1686:I1686"/>
    <mergeCell ref="G1687:H1687"/>
    <mergeCell ref="G1720:H1720"/>
    <mergeCell ref="G1721:H1721"/>
    <mergeCell ref="A1723:I1723"/>
    <mergeCell ref="G1736:H1736"/>
    <mergeCell ref="G1737:H1737"/>
    <mergeCell ref="A1739:I1739"/>
    <mergeCell ref="G1743:H1743"/>
    <mergeCell ref="G1808:H1808"/>
    <mergeCell ref="G1809:H1809"/>
    <mergeCell ref="G1794:H1794"/>
    <mergeCell ref="G1798:H1798"/>
    <mergeCell ref="G1799:H1799"/>
    <mergeCell ref="G1800:H1800"/>
    <mergeCell ref="G1801:H1801"/>
    <mergeCell ref="A1803:I1803"/>
    <mergeCell ref="G1807:H1807"/>
    <mergeCell ref="G1835:H1835"/>
    <mergeCell ref="D1795:E1795"/>
    <mergeCell ref="D1796:E1796"/>
    <mergeCell ref="B1796:C1796"/>
    <mergeCell ref="B1797:C1797"/>
    <mergeCell ref="D1797:E1797"/>
    <mergeCell ref="D1802:F1802"/>
    <mergeCell ref="A1804:E1804"/>
    <mergeCell ref="B1805:E1805"/>
    <mergeCell ref="B1806:E1806"/>
    <mergeCell ref="G1752:H1752"/>
    <mergeCell ref="G1753:H1753"/>
    <mergeCell ref="G1769:H1769"/>
    <mergeCell ref="G1770:H1770"/>
    <mergeCell ref="G1771:H1771"/>
    <mergeCell ref="G1772:H1772"/>
    <mergeCell ref="G1825:H1825"/>
    <mergeCell ref="G1819:H1819"/>
    <mergeCell ref="G1842:H1842"/>
    <mergeCell ref="G1843:H1843"/>
    <mergeCell ref="G1844:H1844"/>
    <mergeCell ref="G1845:H1845"/>
    <mergeCell ref="G1846:H1846"/>
    <mergeCell ref="G1849:H1849"/>
    <mergeCell ref="G1850:H1850"/>
    <mergeCell ref="G1826:H1826"/>
    <mergeCell ref="G1827:H1827"/>
    <mergeCell ref="G1828:H1828"/>
    <mergeCell ref="G1829:H1829"/>
    <mergeCell ref="G1832:H1832"/>
    <mergeCell ref="G1833:H1833"/>
    <mergeCell ref="G1834:H1834"/>
    <mergeCell ref="G1688:H1688"/>
    <mergeCell ref="G1689:H1689"/>
    <mergeCell ref="A1691:I1691"/>
    <mergeCell ref="A1692:I1692"/>
    <mergeCell ref="G1693:H1693"/>
    <mergeCell ref="G1694:H1694"/>
    <mergeCell ref="G1695:H1695"/>
    <mergeCell ref="A1697:I1697"/>
    <mergeCell ref="A1698:I1698"/>
    <mergeCell ref="G1699:H1699"/>
    <mergeCell ref="G1700:H1700"/>
    <mergeCell ref="G1701:H1701"/>
    <mergeCell ref="A1703:I1703"/>
    <mergeCell ref="G1706:H1706"/>
    <mergeCell ref="G1730:H1730"/>
    <mergeCell ref="G1727:H1727"/>
    <mergeCell ref="G1728:H1728"/>
    <mergeCell ref="G1729:H1729"/>
    <mergeCell ref="G1675:H1675"/>
    <mergeCell ref="G1676:H1676"/>
    <mergeCell ref="G1677:H1677"/>
    <mergeCell ref="G1635:H1635"/>
    <mergeCell ref="G1665:H1665"/>
    <mergeCell ref="G1670:H1670"/>
    <mergeCell ref="G1641:H1641"/>
    <mergeCell ref="G1642:H1642"/>
    <mergeCell ref="G1650:H1650"/>
    <mergeCell ref="G1651:H1651"/>
    <mergeCell ref="G1652:H1652"/>
    <mergeCell ref="G1655:H1655"/>
    <mergeCell ref="G1656:H1656"/>
    <mergeCell ref="G1657:H1657"/>
    <mergeCell ref="G1658:H1658"/>
    <mergeCell ref="G1659:H1659"/>
    <mergeCell ref="G1663:H1663"/>
    <mergeCell ref="G1664:H1664"/>
    <mergeCell ref="G1671:H1671"/>
    <mergeCell ref="G1669:H1669"/>
    <mergeCell ref="A1668:I1668"/>
    <mergeCell ref="A1673:I1673"/>
    <mergeCell ref="G1279:H1279"/>
    <mergeCell ref="G1282:H1282"/>
    <mergeCell ref="G1283:H1283"/>
    <mergeCell ref="G1284:H1284"/>
    <mergeCell ref="G1285:H1285"/>
    <mergeCell ref="G1286:H1286"/>
    <mergeCell ref="G1292:H1292"/>
    <mergeCell ref="G1293:H1293"/>
    <mergeCell ref="G1294:H1294"/>
    <mergeCell ref="G1295:H1295"/>
    <mergeCell ref="G1300:H1300"/>
    <mergeCell ref="G1301:H1301"/>
    <mergeCell ref="I1408:I1409"/>
    <mergeCell ref="G1636:H1636"/>
    <mergeCell ref="G1637:H1637"/>
    <mergeCell ref="G1643:H1643"/>
    <mergeCell ref="G1649:H1649"/>
    <mergeCell ref="G1298:H1298"/>
    <mergeCell ref="G1299:H1299"/>
    <mergeCell ref="G1313:H1313"/>
    <mergeCell ref="G1314:H1314"/>
    <mergeCell ref="G1322:H1322"/>
    <mergeCell ref="G1323:H1323"/>
    <mergeCell ref="G1324:H1324"/>
    <mergeCell ref="G1325:H1325"/>
    <mergeCell ref="G1330:H1330"/>
    <mergeCell ref="G1333:H1333"/>
    <mergeCell ref="G1535:H1535"/>
    <mergeCell ref="G1541:H1541"/>
    <mergeCell ref="G1542:H1542"/>
    <mergeCell ref="G1543:H1543"/>
    <mergeCell ref="G1544:H1544"/>
    <mergeCell ref="G947:H947"/>
    <mergeCell ref="D948:F948"/>
    <mergeCell ref="A949:I949"/>
    <mergeCell ref="D943:E943"/>
    <mergeCell ref="A982:E982"/>
    <mergeCell ref="B983:E983"/>
    <mergeCell ref="G984:H984"/>
    <mergeCell ref="G985:H985"/>
    <mergeCell ref="G986:H986"/>
    <mergeCell ref="G987:H987"/>
    <mergeCell ref="D960:F960"/>
    <mergeCell ref="A961:I961"/>
    <mergeCell ref="A962:C962"/>
    <mergeCell ref="D962:E962"/>
    <mergeCell ref="B963:C963"/>
    <mergeCell ref="D963:E963"/>
    <mergeCell ref="B964:C964"/>
    <mergeCell ref="D964:E964"/>
    <mergeCell ref="G965:H965"/>
    <mergeCell ref="A966:C966"/>
    <mergeCell ref="D966:E966"/>
    <mergeCell ref="B967:C967"/>
    <mergeCell ref="D967:E967"/>
    <mergeCell ref="G968:H968"/>
    <mergeCell ref="G969:H969"/>
    <mergeCell ref="D972:F972"/>
    <mergeCell ref="A973:I973"/>
    <mergeCell ref="A974:I974"/>
    <mergeCell ref="A975:E975"/>
    <mergeCell ref="G956:H956"/>
    <mergeCell ref="G957:H957"/>
    <mergeCell ref="G958:H958"/>
    <mergeCell ref="G265:H265"/>
    <mergeCell ref="A266:E266"/>
    <mergeCell ref="B267:E267"/>
    <mergeCell ref="G268:H268"/>
    <mergeCell ref="G269:H269"/>
    <mergeCell ref="G270:H270"/>
    <mergeCell ref="G271:H271"/>
    <mergeCell ref="G272:H272"/>
    <mergeCell ref="A275:E275"/>
    <mergeCell ref="B276:E276"/>
    <mergeCell ref="G277:H277"/>
    <mergeCell ref="G278:H278"/>
    <mergeCell ref="B758:C758"/>
    <mergeCell ref="B759:C759"/>
    <mergeCell ref="B943:C943"/>
    <mergeCell ref="G944:H944"/>
    <mergeCell ref="G945:H945"/>
    <mergeCell ref="D362:E362"/>
    <mergeCell ref="G363:H363"/>
    <mergeCell ref="D369:E369"/>
    <mergeCell ref="D370:E370"/>
    <mergeCell ref="G371:H371"/>
    <mergeCell ref="D372:E372"/>
    <mergeCell ref="D373:E373"/>
    <mergeCell ref="D374:E374"/>
    <mergeCell ref="D375:E375"/>
    <mergeCell ref="D376:E376"/>
    <mergeCell ref="G377:H377"/>
    <mergeCell ref="D378:E378"/>
    <mergeCell ref="G629:H629"/>
    <mergeCell ref="B632:E632"/>
    <mergeCell ref="B633:E633"/>
    <mergeCell ref="D930:E930"/>
    <mergeCell ref="B931:C931"/>
    <mergeCell ref="D931:E931"/>
    <mergeCell ref="G932:H932"/>
    <mergeCell ref="G933:H933"/>
    <mergeCell ref="A799:C799"/>
    <mergeCell ref="D799:E799"/>
    <mergeCell ref="A848:C848"/>
    <mergeCell ref="D848:E848"/>
    <mergeCell ref="B900:E900"/>
    <mergeCell ref="B901:E901"/>
    <mergeCell ref="A824:I824"/>
    <mergeCell ref="G828:H828"/>
    <mergeCell ref="D927:E927"/>
    <mergeCell ref="B923:C923"/>
    <mergeCell ref="D923:E923"/>
    <mergeCell ref="D924:E924"/>
    <mergeCell ref="G925:H925"/>
    <mergeCell ref="B924:C924"/>
    <mergeCell ref="A926:C926"/>
    <mergeCell ref="D926:E926"/>
    <mergeCell ref="B890:E890"/>
    <mergeCell ref="B891:E891"/>
    <mergeCell ref="D897:F897"/>
    <mergeCell ref="G804:H804"/>
    <mergeCell ref="G805:H805"/>
    <mergeCell ref="G839:H839"/>
    <mergeCell ref="D840:F840"/>
    <mergeCell ref="A841:I841"/>
    <mergeCell ref="G802:H802"/>
    <mergeCell ref="G803:H803"/>
    <mergeCell ref="G829:H829"/>
    <mergeCell ref="D784:E784"/>
    <mergeCell ref="B785:C785"/>
    <mergeCell ref="D785:E785"/>
    <mergeCell ref="G786:H786"/>
    <mergeCell ref="G787:H787"/>
    <mergeCell ref="G788:H788"/>
    <mergeCell ref="G789:H789"/>
    <mergeCell ref="B774:C774"/>
    <mergeCell ref="D774:E774"/>
    <mergeCell ref="A792:C792"/>
    <mergeCell ref="D792:E792"/>
    <mergeCell ref="D793:E793"/>
    <mergeCell ref="G794:H794"/>
    <mergeCell ref="B793:C793"/>
    <mergeCell ref="A795:C795"/>
    <mergeCell ref="G763:H763"/>
    <mergeCell ref="A764:C764"/>
    <mergeCell ref="D764:E764"/>
    <mergeCell ref="D790:F790"/>
    <mergeCell ref="A791:I791"/>
    <mergeCell ref="G768:H768"/>
    <mergeCell ref="G769:H769"/>
    <mergeCell ref="G770:H770"/>
    <mergeCell ref="G775:H775"/>
    <mergeCell ref="D776:E776"/>
    <mergeCell ref="A776:C776"/>
    <mergeCell ref="B777:C777"/>
    <mergeCell ref="D777:E777"/>
    <mergeCell ref="B778:C778"/>
    <mergeCell ref="D778:E778"/>
    <mergeCell ref="B779:C779"/>
    <mergeCell ref="D779:E779"/>
    <mergeCell ref="A756:C756"/>
    <mergeCell ref="D756:E756"/>
    <mergeCell ref="B757:C757"/>
    <mergeCell ref="D757:E757"/>
    <mergeCell ref="D758:E758"/>
    <mergeCell ref="D759:E759"/>
    <mergeCell ref="B760:C760"/>
    <mergeCell ref="D760:E760"/>
    <mergeCell ref="B761:C761"/>
    <mergeCell ref="D761:E761"/>
    <mergeCell ref="B762:C762"/>
    <mergeCell ref="D762:E762"/>
    <mergeCell ref="B765:C765"/>
    <mergeCell ref="D765:E765"/>
    <mergeCell ref="B766:C766"/>
    <mergeCell ref="D766:E766"/>
    <mergeCell ref="G767:H767"/>
    <mergeCell ref="B234:E234"/>
    <mergeCell ref="G235:H235"/>
    <mergeCell ref="G236:H236"/>
    <mergeCell ref="G202:H202"/>
    <mergeCell ref="G203:H203"/>
    <mergeCell ref="G204:H204"/>
    <mergeCell ref="A205:E205"/>
    <mergeCell ref="B206:E206"/>
    <mergeCell ref="B207:E207"/>
    <mergeCell ref="G208:H208"/>
    <mergeCell ref="G209:H209"/>
    <mergeCell ref="G210:H210"/>
    <mergeCell ref="G211:H211"/>
    <mergeCell ref="G212:H212"/>
    <mergeCell ref="D213:F213"/>
    <mergeCell ref="B216:E216"/>
    <mergeCell ref="G217:H217"/>
    <mergeCell ref="G218:H218"/>
    <mergeCell ref="G219:H219"/>
    <mergeCell ref="G220:H220"/>
    <mergeCell ref="G221:H221"/>
    <mergeCell ref="D222:F222"/>
    <mergeCell ref="B13:E13"/>
    <mergeCell ref="B14:E14"/>
    <mergeCell ref="B29:E29"/>
    <mergeCell ref="B30:E30"/>
    <mergeCell ref="B31:E31"/>
    <mergeCell ref="B32:E32"/>
    <mergeCell ref="B33:E33"/>
    <mergeCell ref="D176:F176"/>
    <mergeCell ref="A177:I177"/>
    <mergeCell ref="A178:E178"/>
    <mergeCell ref="B179:E179"/>
    <mergeCell ref="B180:E180"/>
    <mergeCell ref="D151:F151"/>
    <mergeCell ref="A152:I152"/>
    <mergeCell ref="G183:H183"/>
    <mergeCell ref="G184:H184"/>
    <mergeCell ref="A185:E185"/>
    <mergeCell ref="B104:E104"/>
    <mergeCell ref="B105:E105"/>
    <mergeCell ref="B106:E106"/>
    <mergeCell ref="B107:E107"/>
    <mergeCell ref="B108:E108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D344:F344"/>
    <mergeCell ref="A345:I345"/>
    <mergeCell ref="A346:C346"/>
    <mergeCell ref="D346:E346"/>
    <mergeCell ref="B186:E186"/>
    <mergeCell ref="B187:E187"/>
    <mergeCell ref="B188:E188"/>
    <mergeCell ref="B189:E189"/>
    <mergeCell ref="G190:H190"/>
    <mergeCell ref="G191:H191"/>
    <mergeCell ref="G192:H192"/>
    <mergeCell ref="G193:H193"/>
    <mergeCell ref="G194:H194"/>
    <mergeCell ref="D273:F273"/>
    <mergeCell ref="A274:I274"/>
    <mergeCell ref="B225:E225"/>
    <mergeCell ref="G226:H226"/>
    <mergeCell ref="G227:H227"/>
    <mergeCell ref="G83:H83"/>
    <mergeCell ref="G84:H84"/>
    <mergeCell ref="G85:H85"/>
    <mergeCell ref="G299:H299"/>
    <mergeCell ref="G300:H300"/>
    <mergeCell ref="G301:H301"/>
    <mergeCell ref="D302:F302"/>
    <mergeCell ref="A303:I303"/>
    <mergeCell ref="D304:E304"/>
    <mergeCell ref="C46:D46"/>
    <mergeCell ref="A48:E48"/>
    <mergeCell ref="B287:C287"/>
    <mergeCell ref="D296:E296"/>
    <mergeCell ref="A304:C304"/>
    <mergeCell ref="B51:E51"/>
    <mergeCell ref="B52:E52"/>
    <mergeCell ref="B53:E53"/>
    <mergeCell ref="G54:H54"/>
    <mergeCell ref="G55:H55"/>
    <mergeCell ref="G56:H56"/>
    <mergeCell ref="B59:E59"/>
    <mergeCell ref="B60:E60"/>
    <mergeCell ref="B61:E61"/>
    <mergeCell ref="B62:E62"/>
    <mergeCell ref="B63:E63"/>
    <mergeCell ref="B64:E64"/>
    <mergeCell ref="E89:F89"/>
    <mergeCell ref="G89:H89"/>
    <mergeCell ref="B109:E109"/>
    <mergeCell ref="B110:E110"/>
    <mergeCell ref="A88:I88"/>
    <mergeCell ref="I89:I90"/>
    <mergeCell ref="G40:H40"/>
    <mergeCell ref="D41:F41"/>
    <mergeCell ref="A42:I42"/>
    <mergeCell ref="A43:B44"/>
    <mergeCell ref="C43:D44"/>
    <mergeCell ref="E43:F43"/>
    <mergeCell ref="C45:D45"/>
    <mergeCell ref="B65:E65"/>
    <mergeCell ref="B66:E66"/>
    <mergeCell ref="B97:E97"/>
    <mergeCell ref="G98:H98"/>
    <mergeCell ref="G99:H99"/>
    <mergeCell ref="G100:H100"/>
    <mergeCell ref="G101:H101"/>
    <mergeCell ref="A102:E102"/>
    <mergeCell ref="B103:E103"/>
    <mergeCell ref="A89:B90"/>
    <mergeCell ref="G57:H57"/>
    <mergeCell ref="A58:E58"/>
    <mergeCell ref="B49:E49"/>
    <mergeCell ref="B50:E50"/>
    <mergeCell ref="C89:D90"/>
    <mergeCell ref="C91:D91"/>
    <mergeCell ref="C92:D92"/>
    <mergeCell ref="I43:I44"/>
    <mergeCell ref="G47:H47"/>
    <mergeCell ref="G86:H86"/>
    <mergeCell ref="D87:F87"/>
    <mergeCell ref="B95:E95"/>
    <mergeCell ref="B96:E96"/>
    <mergeCell ref="B81:E81"/>
    <mergeCell ref="G82:H82"/>
    <mergeCell ref="G959:H959"/>
    <mergeCell ref="G244:H244"/>
    <mergeCell ref="G245:H245"/>
    <mergeCell ref="G237:H237"/>
    <mergeCell ref="G238:H238"/>
    <mergeCell ref="G239:H239"/>
    <mergeCell ref="D240:F240"/>
    <mergeCell ref="A241:I241"/>
    <mergeCell ref="A242:E242"/>
    <mergeCell ref="B243:E243"/>
    <mergeCell ref="G253:H253"/>
    <mergeCell ref="G254:H254"/>
    <mergeCell ref="G246:H246"/>
    <mergeCell ref="G247:H247"/>
    <mergeCell ref="G248:H248"/>
    <mergeCell ref="D249:F249"/>
    <mergeCell ref="A250:I250"/>
    <mergeCell ref="A251:E251"/>
    <mergeCell ref="B252:E252"/>
    <mergeCell ref="G262:H262"/>
    <mergeCell ref="G263:H263"/>
    <mergeCell ref="G255:H255"/>
    <mergeCell ref="G256:H256"/>
    <mergeCell ref="G257:H257"/>
    <mergeCell ref="D258:F258"/>
    <mergeCell ref="A259:I259"/>
    <mergeCell ref="A260:E260"/>
    <mergeCell ref="B261:E261"/>
    <mergeCell ref="A284:C284"/>
    <mergeCell ref="G905:H905"/>
    <mergeCell ref="A888:E888"/>
    <mergeCell ref="B889:E889"/>
    <mergeCell ref="A950:C950"/>
    <mergeCell ref="D950:E950"/>
    <mergeCell ref="B951:C951"/>
    <mergeCell ref="D951:E951"/>
    <mergeCell ref="B952:C952"/>
    <mergeCell ref="D952:E952"/>
    <mergeCell ref="G953:H953"/>
    <mergeCell ref="A954:C954"/>
    <mergeCell ref="D954:E954"/>
    <mergeCell ref="B955:C955"/>
    <mergeCell ref="D955:E955"/>
    <mergeCell ref="G906:H906"/>
    <mergeCell ref="A907:E907"/>
    <mergeCell ref="G910:H910"/>
    <mergeCell ref="G911:H911"/>
    <mergeCell ref="G912:H912"/>
    <mergeCell ref="G913:H913"/>
    <mergeCell ref="D914:F914"/>
    <mergeCell ref="A915:I915"/>
    <mergeCell ref="A916:I916"/>
    <mergeCell ref="G917:H917"/>
    <mergeCell ref="G918:H918"/>
    <mergeCell ref="G919:H919"/>
    <mergeCell ref="A922:C922"/>
    <mergeCell ref="D922:E922"/>
    <mergeCell ref="B927:C927"/>
    <mergeCell ref="D920:F920"/>
    <mergeCell ref="A921:I921"/>
    <mergeCell ref="D928:E928"/>
    <mergeCell ref="G929:H929"/>
    <mergeCell ref="B928:C928"/>
    <mergeCell ref="A930:C930"/>
    <mergeCell ref="D806:F806"/>
    <mergeCell ref="A807:I807"/>
    <mergeCell ref="G811:H811"/>
    <mergeCell ref="G812:H812"/>
    <mergeCell ref="G813:H813"/>
    <mergeCell ref="G814:H814"/>
    <mergeCell ref="G818:H818"/>
    <mergeCell ref="G819:H819"/>
    <mergeCell ref="G820:H820"/>
    <mergeCell ref="G821:H821"/>
    <mergeCell ref="G822:H822"/>
    <mergeCell ref="D823:F823"/>
    <mergeCell ref="A898:I898"/>
    <mergeCell ref="A899:E899"/>
    <mergeCell ref="G904:H904"/>
    <mergeCell ref="G895:H895"/>
    <mergeCell ref="G896:H896"/>
    <mergeCell ref="G902:H902"/>
    <mergeCell ref="G903:H903"/>
    <mergeCell ref="G844:H844"/>
    <mergeCell ref="G847:H847"/>
    <mergeCell ref="G851:H851"/>
    <mergeCell ref="G852:H852"/>
    <mergeCell ref="G853:H853"/>
    <mergeCell ref="G854:H854"/>
    <mergeCell ref="G858:H858"/>
    <mergeCell ref="G866:H866"/>
    <mergeCell ref="G867:H867"/>
    <mergeCell ref="G868:H868"/>
    <mergeCell ref="G869:H869"/>
    <mergeCell ref="G874:H874"/>
    <mergeCell ref="G875:H875"/>
    <mergeCell ref="G876:H876"/>
    <mergeCell ref="G877:H877"/>
    <mergeCell ref="G885:H885"/>
    <mergeCell ref="G886:H886"/>
    <mergeCell ref="G887:H887"/>
    <mergeCell ref="G892:H892"/>
    <mergeCell ref="B809:E809"/>
    <mergeCell ref="B810:E810"/>
    <mergeCell ref="A815:E815"/>
    <mergeCell ref="B816:E816"/>
    <mergeCell ref="B882:E882"/>
    <mergeCell ref="B883:E883"/>
    <mergeCell ref="A870:E870"/>
    <mergeCell ref="B871:E871"/>
    <mergeCell ref="B872:E872"/>
    <mergeCell ref="B873:E873"/>
    <mergeCell ref="D879:F879"/>
    <mergeCell ref="A880:I880"/>
    <mergeCell ref="A881:E881"/>
    <mergeCell ref="G878:H878"/>
    <mergeCell ref="G884:H884"/>
    <mergeCell ref="G830:H830"/>
    <mergeCell ref="G831:H831"/>
    <mergeCell ref="G835:H835"/>
    <mergeCell ref="G836:H836"/>
    <mergeCell ref="B850:C850"/>
    <mergeCell ref="D850:E850"/>
    <mergeCell ref="D855:F855"/>
    <mergeCell ref="A856:I856"/>
    <mergeCell ref="G893:H893"/>
    <mergeCell ref="G894:H894"/>
    <mergeCell ref="D10:F10"/>
    <mergeCell ref="G934:H934"/>
    <mergeCell ref="G935:H935"/>
    <mergeCell ref="D936:F936"/>
    <mergeCell ref="A937:I937"/>
    <mergeCell ref="A938:C938"/>
    <mergeCell ref="D771:F771"/>
    <mergeCell ref="B780:C780"/>
    <mergeCell ref="D780:E780"/>
    <mergeCell ref="B800:C800"/>
    <mergeCell ref="D800:E800"/>
    <mergeCell ref="B843:C843"/>
    <mergeCell ref="D843:E843"/>
    <mergeCell ref="A842:C842"/>
    <mergeCell ref="D842:E842"/>
    <mergeCell ref="A845:C845"/>
    <mergeCell ref="D845:E845"/>
    <mergeCell ref="D846:E846"/>
    <mergeCell ref="B846:C846"/>
    <mergeCell ref="B849:C849"/>
    <mergeCell ref="D849:E849"/>
    <mergeCell ref="B817:E817"/>
    <mergeCell ref="A825:E825"/>
    <mergeCell ref="B826:E826"/>
    <mergeCell ref="B827:E827"/>
    <mergeCell ref="A832:E832"/>
    <mergeCell ref="B833:E833"/>
    <mergeCell ref="B834:E834"/>
    <mergeCell ref="B801:C801"/>
    <mergeCell ref="D801:E801"/>
    <mergeCell ref="A808:E808"/>
    <mergeCell ref="G148:H148"/>
    <mergeCell ref="G149:H149"/>
    <mergeCell ref="G150:H150"/>
    <mergeCell ref="B167:E167"/>
    <mergeCell ref="B168:E168"/>
    <mergeCell ref="B169:E169"/>
    <mergeCell ref="B170:E170"/>
    <mergeCell ref="G181:H181"/>
    <mergeCell ref="G182:H182"/>
    <mergeCell ref="G349:H349"/>
    <mergeCell ref="G350:H350"/>
    <mergeCell ref="G171:H171"/>
    <mergeCell ref="G172:H172"/>
    <mergeCell ref="G173:H173"/>
    <mergeCell ref="G174:H174"/>
    <mergeCell ref="G175:H175"/>
    <mergeCell ref="D195:F195"/>
    <mergeCell ref="A196:I196"/>
    <mergeCell ref="B285:C285"/>
    <mergeCell ref="D285:E285"/>
    <mergeCell ref="G264:H264"/>
    <mergeCell ref="G279:H279"/>
    <mergeCell ref="G280:H280"/>
    <mergeCell ref="G281:H281"/>
    <mergeCell ref="D282:F282"/>
    <mergeCell ref="A283:I283"/>
    <mergeCell ref="D284:E284"/>
    <mergeCell ref="G290:H290"/>
    <mergeCell ref="G291:H291"/>
    <mergeCell ref="B286:C286"/>
    <mergeCell ref="D286:E286"/>
    <mergeCell ref="A11:I11"/>
    <mergeCell ref="A12:E12"/>
    <mergeCell ref="B120:E120"/>
    <mergeCell ref="B121:E121"/>
    <mergeCell ref="B122:E122"/>
    <mergeCell ref="B123:E123"/>
    <mergeCell ref="B124:E124"/>
    <mergeCell ref="B125:E125"/>
    <mergeCell ref="B126:E126"/>
    <mergeCell ref="G127:H127"/>
    <mergeCell ref="G128:H128"/>
    <mergeCell ref="G129:H129"/>
    <mergeCell ref="G130:H130"/>
    <mergeCell ref="G131:H131"/>
    <mergeCell ref="A141:E141"/>
    <mergeCell ref="B142:E142"/>
    <mergeCell ref="A134:E134"/>
    <mergeCell ref="B135:E135"/>
    <mergeCell ref="B136:E136"/>
    <mergeCell ref="G137:H137"/>
    <mergeCell ref="G138:H138"/>
    <mergeCell ref="G139:H139"/>
    <mergeCell ref="G140:H140"/>
    <mergeCell ref="D132:F132"/>
    <mergeCell ref="A133:I133"/>
    <mergeCell ref="G93:H93"/>
    <mergeCell ref="A94:E94"/>
    <mergeCell ref="B67:E67"/>
    <mergeCell ref="B68:E68"/>
    <mergeCell ref="B69:E69"/>
    <mergeCell ref="B70:E70"/>
    <mergeCell ref="B71:E71"/>
    <mergeCell ref="A741:E741"/>
    <mergeCell ref="B742:E742"/>
    <mergeCell ref="G743:H743"/>
    <mergeCell ref="G744:H744"/>
    <mergeCell ref="G745:H745"/>
    <mergeCell ref="G746:H746"/>
    <mergeCell ref="A153:E153"/>
    <mergeCell ref="B154:E154"/>
    <mergeCell ref="B155:E155"/>
    <mergeCell ref="B156:E156"/>
    <mergeCell ref="B157:E157"/>
    <mergeCell ref="G158:H158"/>
    <mergeCell ref="G159:H159"/>
    <mergeCell ref="G160:H160"/>
    <mergeCell ref="G161:H161"/>
    <mergeCell ref="A162:E162"/>
    <mergeCell ref="B163:E163"/>
    <mergeCell ref="B164:E164"/>
    <mergeCell ref="B165:E165"/>
    <mergeCell ref="B166:E166"/>
    <mergeCell ref="D287:E287"/>
    <mergeCell ref="B288:C288"/>
    <mergeCell ref="D347:E347"/>
    <mergeCell ref="B347:C347"/>
    <mergeCell ref="B348:C348"/>
    <mergeCell ref="D348:E348"/>
    <mergeCell ref="G351:H351"/>
    <mergeCell ref="G352:H352"/>
    <mergeCell ref="G228:H228"/>
    <mergeCell ref="G229:H229"/>
    <mergeCell ref="G230:H230"/>
    <mergeCell ref="A233:E233"/>
    <mergeCell ref="G729:H729"/>
    <mergeCell ref="D730:E730"/>
    <mergeCell ref="A730:C730"/>
    <mergeCell ref="B731:C731"/>
    <mergeCell ref="D731:E731"/>
    <mergeCell ref="B732:C732"/>
    <mergeCell ref="D732:E732"/>
    <mergeCell ref="B733:C733"/>
    <mergeCell ref="D733:E733"/>
    <mergeCell ref="B734:C734"/>
    <mergeCell ref="D734:E734"/>
    <mergeCell ref="G735:H735"/>
    <mergeCell ref="G736:H736"/>
    <mergeCell ref="G737:H737"/>
    <mergeCell ref="G738:H738"/>
    <mergeCell ref="D739:F739"/>
    <mergeCell ref="A740:I740"/>
    <mergeCell ref="B717:C717"/>
    <mergeCell ref="D717:E717"/>
    <mergeCell ref="G718:H718"/>
    <mergeCell ref="G719:H719"/>
    <mergeCell ref="G720:H720"/>
    <mergeCell ref="G721:H721"/>
    <mergeCell ref="D722:F722"/>
    <mergeCell ref="A723:I723"/>
    <mergeCell ref="A724:C724"/>
    <mergeCell ref="D724:E724"/>
    <mergeCell ref="D725:E725"/>
    <mergeCell ref="G726:H726"/>
    <mergeCell ref="B725:C725"/>
    <mergeCell ref="A727:C727"/>
    <mergeCell ref="D727:E727"/>
    <mergeCell ref="B728:C728"/>
    <mergeCell ref="D728:E728"/>
    <mergeCell ref="D708:E708"/>
    <mergeCell ref="A708:C708"/>
    <mergeCell ref="B709:C709"/>
    <mergeCell ref="D709:E709"/>
    <mergeCell ref="G710:H710"/>
    <mergeCell ref="A711:C711"/>
    <mergeCell ref="D711:E711"/>
    <mergeCell ref="D712:E712"/>
    <mergeCell ref="B712:C712"/>
    <mergeCell ref="B713:C713"/>
    <mergeCell ref="D713:E713"/>
    <mergeCell ref="B714:C714"/>
    <mergeCell ref="D714:E714"/>
    <mergeCell ref="B715:C715"/>
    <mergeCell ref="D715:E715"/>
    <mergeCell ref="B716:C716"/>
    <mergeCell ref="D716:E716"/>
    <mergeCell ref="B696:C696"/>
    <mergeCell ref="D696:E696"/>
    <mergeCell ref="D697:E697"/>
    <mergeCell ref="D698:E698"/>
    <mergeCell ref="B697:C697"/>
    <mergeCell ref="B698:C698"/>
    <mergeCell ref="G699:H699"/>
    <mergeCell ref="G700:H700"/>
    <mergeCell ref="G701:H701"/>
    <mergeCell ref="G702:H702"/>
    <mergeCell ref="D703:F703"/>
    <mergeCell ref="A704:I704"/>
    <mergeCell ref="A705:C705"/>
    <mergeCell ref="D705:E705"/>
    <mergeCell ref="B706:C706"/>
    <mergeCell ref="D706:E706"/>
    <mergeCell ref="G707:H707"/>
    <mergeCell ref="B667:E667"/>
    <mergeCell ref="B668:E668"/>
    <mergeCell ref="B669:E669"/>
    <mergeCell ref="B670:E670"/>
    <mergeCell ref="B671:E671"/>
    <mergeCell ref="B672:E672"/>
    <mergeCell ref="D690:E690"/>
    <mergeCell ref="B690:C690"/>
    <mergeCell ref="B691:C691"/>
    <mergeCell ref="D691:E691"/>
    <mergeCell ref="G692:H692"/>
    <mergeCell ref="A693:C693"/>
    <mergeCell ref="D693:E693"/>
    <mergeCell ref="D694:E694"/>
    <mergeCell ref="B694:C694"/>
    <mergeCell ref="B695:C695"/>
    <mergeCell ref="D695:E695"/>
    <mergeCell ref="G663:H663"/>
    <mergeCell ref="G664:H664"/>
    <mergeCell ref="G650:H650"/>
    <mergeCell ref="G654:H654"/>
    <mergeCell ref="G655:H655"/>
    <mergeCell ref="G656:H656"/>
    <mergeCell ref="B689:C689"/>
    <mergeCell ref="D689:E689"/>
    <mergeCell ref="A685:C685"/>
    <mergeCell ref="D685:E685"/>
    <mergeCell ref="B686:C686"/>
    <mergeCell ref="D686:E686"/>
    <mergeCell ref="G687:H687"/>
    <mergeCell ref="A688:C688"/>
    <mergeCell ref="D688:E688"/>
    <mergeCell ref="G574:H574"/>
    <mergeCell ref="G575:H575"/>
    <mergeCell ref="G576:H576"/>
    <mergeCell ref="G577:H577"/>
    <mergeCell ref="G578:H578"/>
    <mergeCell ref="G579:H579"/>
    <mergeCell ref="G580:H580"/>
    <mergeCell ref="G605:H605"/>
    <mergeCell ref="G606:H606"/>
    <mergeCell ref="G607:H607"/>
    <mergeCell ref="G608:H608"/>
    <mergeCell ref="G609:H609"/>
    <mergeCell ref="G610:H610"/>
    <mergeCell ref="G611:H611"/>
    <mergeCell ref="B634:E634"/>
    <mergeCell ref="B674:E674"/>
    <mergeCell ref="B675:E675"/>
    <mergeCell ref="B624:E624"/>
    <mergeCell ref="B625:E625"/>
    <mergeCell ref="C617:D617"/>
    <mergeCell ref="A571:B572"/>
    <mergeCell ref="C571:D572"/>
    <mergeCell ref="E571:F571"/>
    <mergeCell ref="B673:E673"/>
    <mergeCell ref="D683:F683"/>
    <mergeCell ref="A684:I684"/>
    <mergeCell ref="B676:E676"/>
    <mergeCell ref="B677:E677"/>
    <mergeCell ref="G678:H678"/>
    <mergeCell ref="G679:H679"/>
    <mergeCell ref="G680:H680"/>
    <mergeCell ref="G681:H681"/>
    <mergeCell ref="G682:H682"/>
    <mergeCell ref="B642:E642"/>
    <mergeCell ref="B643:E643"/>
    <mergeCell ref="B635:E635"/>
    <mergeCell ref="B636:E636"/>
    <mergeCell ref="B637:E637"/>
    <mergeCell ref="B638:E638"/>
    <mergeCell ref="B639:E639"/>
    <mergeCell ref="B640:E640"/>
    <mergeCell ref="B641:E641"/>
    <mergeCell ref="G665:H665"/>
    <mergeCell ref="A666:E666"/>
    <mergeCell ref="B644:E644"/>
    <mergeCell ref="B645:E645"/>
    <mergeCell ref="B660:E660"/>
    <mergeCell ref="B661:E661"/>
    <mergeCell ref="G662:H662"/>
    <mergeCell ref="B564:C564"/>
    <mergeCell ref="D564:E564"/>
    <mergeCell ref="G565:H565"/>
    <mergeCell ref="G566:H566"/>
    <mergeCell ref="G567:H567"/>
    <mergeCell ref="G568:H568"/>
    <mergeCell ref="D569:F569"/>
    <mergeCell ref="A570:I570"/>
    <mergeCell ref="D657:F657"/>
    <mergeCell ref="A658:I658"/>
    <mergeCell ref="A659:E659"/>
    <mergeCell ref="G646:H646"/>
    <mergeCell ref="G647:H647"/>
    <mergeCell ref="G648:H648"/>
    <mergeCell ref="G649:H649"/>
    <mergeCell ref="D651:F651"/>
    <mergeCell ref="A652:I652"/>
    <mergeCell ref="A653:I653"/>
    <mergeCell ref="G615:H615"/>
    <mergeCell ref="G618:H618"/>
    <mergeCell ref="D613:F613"/>
    <mergeCell ref="A614:I614"/>
    <mergeCell ref="A615:B616"/>
    <mergeCell ref="E615:F615"/>
    <mergeCell ref="I615:I616"/>
    <mergeCell ref="A630:E630"/>
    <mergeCell ref="B631:E631"/>
    <mergeCell ref="A619:E619"/>
    <mergeCell ref="B620:E620"/>
    <mergeCell ref="B621:E621"/>
    <mergeCell ref="B622:E622"/>
    <mergeCell ref="B623:E623"/>
    <mergeCell ref="G550:H550"/>
    <mergeCell ref="G553:H553"/>
    <mergeCell ref="G554:H554"/>
    <mergeCell ref="G555:H555"/>
    <mergeCell ref="G556:H556"/>
    <mergeCell ref="D563:E563"/>
    <mergeCell ref="A563:C563"/>
    <mergeCell ref="A467:C467"/>
    <mergeCell ref="D467:E467"/>
    <mergeCell ref="B468:C468"/>
    <mergeCell ref="D468:E468"/>
    <mergeCell ref="G469:H469"/>
    <mergeCell ref="A470:C470"/>
    <mergeCell ref="A522:E522"/>
    <mergeCell ref="B523:E523"/>
    <mergeCell ref="B524:E524"/>
    <mergeCell ref="G525:H525"/>
    <mergeCell ref="A526:B526"/>
    <mergeCell ref="E526:F526"/>
    <mergeCell ref="C526:D526"/>
    <mergeCell ref="D545:F545"/>
    <mergeCell ref="A546:I546"/>
    <mergeCell ref="C547:D548"/>
    <mergeCell ref="E547:F547"/>
    <mergeCell ref="C549:D549"/>
    <mergeCell ref="A551:E551"/>
    <mergeCell ref="B552:E552"/>
    <mergeCell ref="G541:H541"/>
    <mergeCell ref="G542:H542"/>
    <mergeCell ref="D561:F561"/>
    <mergeCell ref="A562:I562"/>
    <mergeCell ref="D475:E475"/>
    <mergeCell ref="C600:D600"/>
    <mergeCell ref="G601:H601"/>
    <mergeCell ref="A602:E602"/>
    <mergeCell ref="B603:E603"/>
    <mergeCell ref="G604:H604"/>
    <mergeCell ref="G559:H559"/>
    <mergeCell ref="G560:H560"/>
    <mergeCell ref="C615:D616"/>
    <mergeCell ref="G612:H612"/>
    <mergeCell ref="D588:F588"/>
    <mergeCell ref="A589:I589"/>
    <mergeCell ref="A590:I590"/>
    <mergeCell ref="G591:H591"/>
    <mergeCell ref="G592:H592"/>
    <mergeCell ref="G593:H593"/>
    <mergeCell ref="B471:C471"/>
    <mergeCell ref="D471:E471"/>
    <mergeCell ref="A547:B548"/>
    <mergeCell ref="G547:H547"/>
    <mergeCell ref="I547:I548"/>
    <mergeCell ref="A514:I514"/>
    <mergeCell ref="A515:E515"/>
    <mergeCell ref="B516:E516"/>
    <mergeCell ref="B517:E517"/>
    <mergeCell ref="G518:H518"/>
    <mergeCell ref="G519:H519"/>
    <mergeCell ref="G520:H520"/>
    <mergeCell ref="C598:D598"/>
    <mergeCell ref="C599:D599"/>
    <mergeCell ref="D594:F594"/>
    <mergeCell ref="A595:I595"/>
    <mergeCell ref="A596:B597"/>
    <mergeCell ref="D414:F414"/>
    <mergeCell ref="G417:H417"/>
    <mergeCell ref="D431:E431"/>
    <mergeCell ref="G432:H432"/>
    <mergeCell ref="B455:E455"/>
    <mergeCell ref="G456:H456"/>
    <mergeCell ref="B425:C425"/>
    <mergeCell ref="C506:D506"/>
    <mergeCell ref="E506:F506"/>
    <mergeCell ref="C507:D507"/>
    <mergeCell ref="E507:F507"/>
    <mergeCell ref="G508:H508"/>
    <mergeCell ref="G509:H509"/>
    <mergeCell ref="G510:H510"/>
    <mergeCell ref="G511:H511"/>
    <mergeCell ref="G512:H512"/>
    <mergeCell ref="D513:F513"/>
    <mergeCell ref="C459:D459"/>
    <mergeCell ref="E459:F459"/>
    <mergeCell ref="D483:E483"/>
    <mergeCell ref="D484:E484"/>
    <mergeCell ref="B484:C484"/>
    <mergeCell ref="G477:H477"/>
    <mergeCell ref="G478:H478"/>
    <mergeCell ref="G479:H479"/>
    <mergeCell ref="G480:H480"/>
    <mergeCell ref="D481:F481"/>
    <mergeCell ref="A482:I482"/>
    <mergeCell ref="A483:C483"/>
    <mergeCell ref="G419:H419"/>
    <mergeCell ref="D420:F420"/>
    <mergeCell ref="D422:E422"/>
    <mergeCell ref="B423:C423"/>
    <mergeCell ref="D423:E423"/>
    <mergeCell ref="B424:C424"/>
    <mergeCell ref="D424:E424"/>
    <mergeCell ref="C596:D597"/>
    <mergeCell ref="E596:F596"/>
    <mergeCell ref="G596:H596"/>
    <mergeCell ref="I596:I597"/>
    <mergeCell ref="G557:H557"/>
    <mergeCell ref="G558:H558"/>
    <mergeCell ref="C527:D527"/>
    <mergeCell ref="E527:F527"/>
    <mergeCell ref="G528:H528"/>
    <mergeCell ref="G529:H529"/>
    <mergeCell ref="G530:H530"/>
    <mergeCell ref="G531:H531"/>
    <mergeCell ref="G543:H543"/>
    <mergeCell ref="G544:H544"/>
    <mergeCell ref="G521:H521"/>
    <mergeCell ref="I571:I572"/>
    <mergeCell ref="C573:D573"/>
    <mergeCell ref="G571:H571"/>
    <mergeCell ref="G581:H581"/>
    <mergeCell ref="D582:F582"/>
    <mergeCell ref="A583:I583"/>
    <mergeCell ref="A584:I584"/>
    <mergeCell ref="G585:H585"/>
    <mergeCell ref="G586:H586"/>
    <mergeCell ref="G587:H587"/>
    <mergeCell ref="G532:H532"/>
    <mergeCell ref="D533:F533"/>
    <mergeCell ref="A534:I534"/>
    <mergeCell ref="A535:C535"/>
    <mergeCell ref="D535:E535"/>
    <mergeCell ref="D536:E536"/>
    <mergeCell ref="G537:H537"/>
    <mergeCell ref="B536:C536"/>
    <mergeCell ref="A538:C538"/>
    <mergeCell ref="D538:E538"/>
    <mergeCell ref="B539:C539"/>
    <mergeCell ref="D539:E539"/>
    <mergeCell ref="B540:C540"/>
    <mergeCell ref="D540:E540"/>
    <mergeCell ref="G489:H489"/>
    <mergeCell ref="G490:H490"/>
    <mergeCell ref="G491:H491"/>
    <mergeCell ref="G492:H492"/>
    <mergeCell ref="D493:F493"/>
    <mergeCell ref="A494:I494"/>
    <mergeCell ref="A495:E495"/>
    <mergeCell ref="B496:E496"/>
    <mergeCell ref="B497:E497"/>
    <mergeCell ref="G498:H498"/>
    <mergeCell ref="G499:H499"/>
    <mergeCell ref="G500:H500"/>
    <mergeCell ref="G501:H501"/>
    <mergeCell ref="A502:E502"/>
    <mergeCell ref="B503:E503"/>
    <mergeCell ref="B504:E504"/>
    <mergeCell ref="G505:H505"/>
    <mergeCell ref="A506:B506"/>
    <mergeCell ref="B452:E452"/>
    <mergeCell ref="A454:E454"/>
    <mergeCell ref="G446:H446"/>
    <mergeCell ref="G447:H447"/>
    <mergeCell ref="G448:H448"/>
    <mergeCell ref="G449:H449"/>
    <mergeCell ref="A450:E450"/>
    <mergeCell ref="B451:E451"/>
    <mergeCell ref="G453:H453"/>
    <mergeCell ref="E404:F404"/>
    <mergeCell ref="E405:F405"/>
    <mergeCell ref="A361:C361"/>
    <mergeCell ref="B362:C362"/>
    <mergeCell ref="A398:E398"/>
    <mergeCell ref="B399:E399"/>
    <mergeCell ref="B400:E400"/>
    <mergeCell ref="B401:E401"/>
    <mergeCell ref="G403:H403"/>
    <mergeCell ref="D425:E425"/>
    <mergeCell ref="G410:H410"/>
    <mergeCell ref="G411:H411"/>
    <mergeCell ref="A415:I415"/>
    <mergeCell ref="A416:I416"/>
    <mergeCell ref="A421:I421"/>
    <mergeCell ref="A422:C422"/>
    <mergeCell ref="B426:C426"/>
    <mergeCell ref="D426:E426"/>
    <mergeCell ref="G427:H427"/>
    <mergeCell ref="A428:C428"/>
    <mergeCell ref="D428:E428"/>
    <mergeCell ref="B429:C429"/>
    <mergeCell ref="D429:E429"/>
    <mergeCell ref="B435:C435"/>
    <mergeCell ref="B436:C436"/>
    <mergeCell ref="D436:E436"/>
    <mergeCell ref="C404:D404"/>
    <mergeCell ref="C405:D405"/>
    <mergeCell ref="B402:E402"/>
    <mergeCell ref="A404:B404"/>
    <mergeCell ref="A433:C433"/>
    <mergeCell ref="D433:E433"/>
    <mergeCell ref="B434:C434"/>
    <mergeCell ref="D434:E434"/>
    <mergeCell ref="D435:E435"/>
    <mergeCell ref="B444:E444"/>
    <mergeCell ref="B445:E445"/>
    <mergeCell ref="G437:H437"/>
    <mergeCell ref="G438:H438"/>
    <mergeCell ref="G439:H439"/>
    <mergeCell ref="G440:H440"/>
    <mergeCell ref="D441:F441"/>
    <mergeCell ref="A442:I442"/>
    <mergeCell ref="A443:E443"/>
    <mergeCell ref="D430:E430"/>
    <mergeCell ref="C406:D406"/>
    <mergeCell ref="E406:F406"/>
    <mergeCell ref="E407:F407"/>
    <mergeCell ref="C407:D407"/>
    <mergeCell ref="C408:D408"/>
    <mergeCell ref="E408:F408"/>
    <mergeCell ref="G409:H409"/>
    <mergeCell ref="G412:H412"/>
    <mergeCell ref="G413:H413"/>
    <mergeCell ref="G418:H418"/>
    <mergeCell ref="G394:H394"/>
    <mergeCell ref="G395:H395"/>
    <mergeCell ref="G396:H396"/>
    <mergeCell ref="G397:H397"/>
    <mergeCell ref="I386:I387"/>
    <mergeCell ref="G382:H382"/>
    <mergeCell ref="G383:H383"/>
    <mergeCell ref="E386:F386"/>
    <mergeCell ref="G386:H386"/>
    <mergeCell ref="D353:F353"/>
    <mergeCell ref="D355:E355"/>
    <mergeCell ref="D356:E356"/>
    <mergeCell ref="G357:H357"/>
    <mergeCell ref="D358:E358"/>
    <mergeCell ref="D359:E359"/>
    <mergeCell ref="G360:H360"/>
    <mergeCell ref="D361:E361"/>
    <mergeCell ref="G364:H364"/>
    <mergeCell ref="G365:H365"/>
    <mergeCell ref="G366:H366"/>
    <mergeCell ref="D367:F367"/>
    <mergeCell ref="A368:I368"/>
    <mergeCell ref="A369:C369"/>
    <mergeCell ref="B370:C370"/>
    <mergeCell ref="A372:C372"/>
    <mergeCell ref="B373:C373"/>
    <mergeCell ref="B374:C374"/>
    <mergeCell ref="B375:C375"/>
    <mergeCell ref="B376:C376"/>
    <mergeCell ref="A378:C378"/>
    <mergeCell ref="B379:C379"/>
    <mergeCell ref="C389:D389"/>
    <mergeCell ref="G37:H37"/>
    <mergeCell ref="A214:I214"/>
    <mergeCell ref="A215:E215"/>
    <mergeCell ref="A223:I223"/>
    <mergeCell ref="A224:E224"/>
    <mergeCell ref="A197:I197"/>
    <mergeCell ref="A198:E198"/>
    <mergeCell ref="B199:E199"/>
    <mergeCell ref="B200:E200"/>
    <mergeCell ref="G201:H201"/>
    <mergeCell ref="A386:B387"/>
    <mergeCell ref="C388:D388"/>
    <mergeCell ref="A392:E392"/>
    <mergeCell ref="B393:E393"/>
    <mergeCell ref="A385:I385"/>
    <mergeCell ref="G391:H391"/>
    <mergeCell ref="C390:D390"/>
    <mergeCell ref="A354:I354"/>
    <mergeCell ref="A355:C355"/>
    <mergeCell ref="B356:C356"/>
    <mergeCell ref="A358:C358"/>
    <mergeCell ref="B359:C359"/>
    <mergeCell ref="B118:E118"/>
    <mergeCell ref="B119:E119"/>
    <mergeCell ref="B111:E111"/>
    <mergeCell ref="B112:E112"/>
    <mergeCell ref="B113:E113"/>
    <mergeCell ref="B114:E114"/>
    <mergeCell ref="B115:E115"/>
    <mergeCell ref="B116:E116"/>
    <mergeCell ref="B339:C339"/>
    <mergeCell ref="D339:E339"/>
    <mergeCell ref="G340:H340"/>
    <mergeCell ref="G341:H341"/>
    <mergeCell ref="G342:H342"/>
    <mergeCell ref="G343:H343"/>
    <mergeCell ref="G15:H15"/>
    <mergeCell ref="G16:H16"/>
    <mergeCell ref="G17:H17"/>
    <mergeCell ref="G18:H18"/>
    <mergeCell ref="A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G38:H38"/>
    <mergeCell ref="G39:H39"/>
    <mergeCell ref="B34:E34"/>
    <mergeCell ref="B35:E35"/>
    <mergeCell ref="G36:H36"/>
    <mergeCell ref="G43:H43"/>
    <mergeCell ref="B117:E117"/>
    <mergeCell ref="B143:E143"/>
    <mergeCell ref="B144:E144"/>
    <mergeCell ref="B145:E145"/>
    <mergeCell ref="G146:H146"/>
    <mergeCell ref="G147:H147"/>
    <mergeCell ref="A330:C330"/>
    <mergeCell ref="D330:E330"/>
    <mergeCell ref="D295:E295"/>
    <mergeCell ref="B296:C296"/>
    <mergeCell ref="B331:C331"/>
    <mergeCell ref="D331:E331"/>
    <mergeCell ref="G332:H332"/>
    <mergeCell ref="D333:E333"/>
    <mergeCell ref="A333:C333"/>
    <mergeCell ref="B334:C334"/>
    <mergeCell ref="D334:E334"/>
    <mergeCell ref="G335:H335"/>
    <mergeCell ref="D328:F328"/>
    <mergeCell ref="A329:I329"/>
    <mergeCell ref="A336:C336"/>
    <mergeCell ref="D336:E336"/>
    <mergeCell ref="D337:E337"/>
    <mergeCell ref="B337:C337"/>
    <mergeCell ref="B338:C338"/>
    <mergeCell ref="D338:E338"/>
    <mergeCell ref="G318:H318"/>
    <mergeCell ref="D319:E319"/>
    <mergeCell ref="A319:C319"/>
    <mergeCell ref="B320:C320"/>
    <mergeCell ref="D320:E320"/>
    <mergeCell ref="B321:C321"/>
    <mergeCell ref="D321:E321"/>
    <mergeCell ref="B322:C322"/>
    <mergeCell ref="D322:E322"/>
    <mergeCell ref="B323:C323"/>
    <mergeCell ref="D323:E323"/>
    <mergeCell ref="G324:H324"/>
    <mergeCell ref="G325:H325"/>
    <mergeCell ref="B305:C305"/>
    <mergeCell ref="G298:H298"/>
    <mergeCell ref="D314:F314"/>
    <mergeCell ref="A315:I315"/>
    <mergeCell ref="G326:H326"/>
    <mergeCell ref="G327:H327"/>
    <mergeCell ref="D231:F231"/>
    <mergeCell ref="A232:I232"/>
    <mergeCell ref="D305:E305"/>
    <mergeCell ref="B306:C306"/>
    <mergeCell ref="D306:E306"/>
    <mergeCell ref="G307:H307"/>
    <mergeCell ref="A308:C308"/>
    <mergeCell ref="D308:E308"/>
    <mergeCell ref="B309:C309"/>
    <mergeCell ref="D309:E309"/>
    <mergeCell ref="G310:H310"/>
    <mergeCell ref="G311:H311"/>
    <mergeCell ref="G312:H312"/>
    <mergeCell ref="G313:H313"/>
    <mergeCell ref="A316:C316"/>
    <mergeCell ref="D316:E316"/>
    <mergeCell ref="B317:C317"/>
    <mergeCell ref="D317:E317"/>
    <mergeCell ref="D288:E288"/>
    <mergeCell ref="G289:H289"/>
    <mergeCell ref="B297:C297"/>
    <mergeCell ref="D297:E297"/>
    <mergeCell ref="G292:H292"/>
    <mergeCell ref="D293:F293"/>
    <mergeCell ref="A294:I294"/>
    <mergeCell ref="A295:C295"/>
  </mergeCells>
  <pageMargins left="0.27559055118110237" right="0.27559055118110237" top="0.27559055118110237" bottom="0.2755905511811023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MAPA DESTINACAO</vt:lpstr>
      <vt:lpstr>MAPADEPRECOS</vt:lpstr>
      <vt:lpstr>CRONOGRAMA</vt:lpstr>
      <vt:lpstr>CURVA ABC</vt:lpstr>
      <vt:lpstr>BDI SEM desoneração</vt:lpstr>
      <vt:lpstr>PLANILHA SEM DESONERACAO</vt:lpstr>
      <vt:lpstr>CPU SEM DESONERACAO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Venturin Guizardi</dc:creator>
  <cp:lastModifiedBy>Nettie Alves Paulo de Moraes</cp:lastModifiedBy>
  <cp:lastPrinted>2022-03-18T12:57:04Z</cp:lastPrinted>
  <dcterms:created xsi:type="dcterms:W3CDTF">2022-03-22T18:09:23Z</dcterms:created>
  <dcterms:modified xsi:type="dcterms:W3CDTF">2022-03-22T18:09:23Z</dcterms:modified>
</cp:coreProperties>
</file>